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defaultThemeVersion="124226"/>
  <mc:AlternateContent xmlns:mc="http://schemas.openxmlformats.org/markup-compatibility/2006">
    <mc:Choice Requires="x15">
      <x15ac:absPath xmlns:x15ac="http://schemas.microsoft.com/office/spreadsheetml/2010/11/ac" url="https://d.docs.live.net/0fdb5c4d6c29dbd0/Desktop/עבודה/משרד התרבות והספורט/"/>
    </mc:Choice>
  </mc:AlternateContent>
  <xr:revisionPtr revIDLastSave="11" documentId="8_{8BE7DA77-05B1-4058-85C6-5C8DC9ED0CAE}" xr6:coauthVersionLast="47" xr6:coauthVersionMax="47" xr10:uidLastSave="{96B9D225-A7D7-4433-A28A-1C204EAA3BF7}"/>
  <bookViews>
    <workbookView xWindow="-120" yWindow="-120" windowWidth="29040" windowHeight="15840" tabRatio="577" xr2:uid="{00000000-000D-0000-FFFF-FFFF00000000}"/>
  </bookViews>
  <sheets>
    <sheet name="תנאי-סף" sheetId="1" r:id="rId1"/>
    <sheet name="ציון איכות" sheetId="15" r:id="rId2"/>
    <sheet name="ניסיון קודם - איכות תערוכות" sheetId="20" r:id="rId3"/>
    <sheet name="ראיון" sheetId="18" r:id="rId4"/>
    <sheet name="ציון מחיר " sheetId="6" r:id="rId5"/>
    <sheet name="סיכום" sheetId="16" r:id="rId6"/>
  </sheets>
  <externalReferences>
    <externalReference r:id="rId7"/>
  </externalReferences>
  <definedNames>
    <definedName name="_Ref12782250" localSheetId="0">'תנאי-סף'!$G$17</definedName>
    <definedName name="_Ref173487267" localSheetId="0">'תנאי-סף'!$G$50</definedName>
    <definedName name="_Ref179538436" localSheetId="0">'תנאי-סף'!#REF!</definedName>
    <definedName name="_Ref263083897" localSheetId="0">'תנאי-סף'!$G$10</definedName>
    <definedName name="_Ref274737718" localSheetId="0">'תנאי-סף'!#REF!</definedName>
    <definedName name="_Ref274737979" localSheetId="0">'תנאי-סף'!#REF!</definedName>
    <definedName name="_Ref295727242" localSheetId="0">'תנאי-סף'!#REF!</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'תנאי-סף'!$G$49</definedName>
    <definedName name="_Ref306772740" localSheetId="0">'תנאי-סף'!#REF!</definedName>
    <definedName name="_Ref316295880" localSheetId="0">'תנאי-סף'!#REF!</definedName>
    <definedName name="_Ref316372399" localSheetId="0">'תנאי-סף'!#REF!</definedName>
    <definedName name="_Ref329872137" localSheetId="0">'תנאי-סף'!#REF!</definedName>
    <definedName name="_Ref347148869" localSheetId="0">'תנאי-סף'!#REF!</definedName>
    <definedName name="_Ref370930661" localSheetId="0">'תנאי-סף'!$G$10</definedName>
    <definedName name="_Ref373241086" localSheetId="0">'תנאי-סף'!$G$12</definedName>
    <definedName name="_Ref386472705" localSheetId="0">'תנאי-סף'!#REF!</definedName>
    <definedName name="_Ref387346900" localSheetId="0">'תנאי-סף'!#REF!</definedName>
    <definedName name="_Ref39571237" localSheetId="0">'תנאי-סף'!#REF!</definedName>
    <definedName name="_Ref39571367" localSheetId="0">'תנאי-סף'!#REF!</definedName>
    <definedName name="_Ref451757485" localSheetId="0">'תנאי-סף'!#REF!</definedName>
    <definedName name="_Ref456249036" localSheetId="0">'תנאי-סף'!#REF!</definedName>
    <definedName name="_Ref460232912" localSheetId="0">'תנאי-סף'!#REF!</definedName>
    <definedName name="_Ref49758156" localSheetId="0">'תנאי-סף'!#REF!</definedName>
    <definedName name="_Ref51587612" localSheetId="0">'תנאי-סף'!#REF!</definedName>
    <definedName name="_Ref55817858" localSheetId="0">'תנאי-סף'!#REF!</definedName>
    <definedName name="_Ref87180671" localSheetId="0">'תנאי-סף'!#REF!</definedName>
    <definedName name="_Ref88145835" localSheetId="0">'תנאי-סף'!$G$16</definedName>
    <definedName name="_Ref88225011" localSheetId="1">'ציון איכות'!#REF!</definedName>
    <definedName name="_Ref8912888" localSheetId="0">'תנאי-סף'!#REF!</definedName>
    <definedName name="_Ref9249777" localSheetId="0">'תנאי-סף'!#REF!</definedName>
    <definedName name="אמות_מידה_איש_צוות_ראשון_1_פירוט_ושנים" localSheetId="1">'ציון איכות'!$C$6</definedName>
    <definedName name="סכום_ערבות_הצעה_במילים" localSheetId="0">'תנאי-סף'!$G$14</definedName>
    <definedName name="תנאי_סף_3" localSheetId="0">'תנאי-סף'!#REF!</definedName>
    <definedName name="תנאי_סף_איש_צוות_ראשון_1_היקף" localSheetId="0">'תנאי-סף'!#REF!</definedName>
    <definedName name="תנאי_סף_איש_צוות_ראשון_2_היקף" localSheetId="0">'תנאי-סף'!#REF!</definedName>
    <definedName name="תנאי_סף_אישור_ניהול_תקין" localSheetId="0">'תנאי-סף'!$G$26</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13" i="20" l="1"/>
  <c r="E13" i="20"/>
  <c r="C13" i="20"/>
  <c r="E12" i="18"/>
  <c r="C12" i="18"/>
  <c r="B12" i="18"/>
  <c r="E4" i="18"/>
  <c r="C4" i="18"/>
  <c r="D6" i="16" l="1"/>
  <c r="D10" i="15" l="1"/>
  <c r="B8" i="16"/>
  <c r="D7" i="16"/>
  <c r="D8" i="16" s="1"/>
  <c r="E10" i="15" l="1"/>
  <c r="D9" i="16" l="1"/>
</calcChain>
</file>

<file path=xl/sharedStrings.xml><?xml version="1.0" encoding="utf-8"?>
<sst xmlns="http://schemas.openxmlformats.org/spreadsheetml/2006/main" count="125" uniqueCount="113">
  <si>
    <t xml:space="preserve">עומד בכל תנאי-הסף </t>
  </si>
  <si>
    <t>תיאור התנאי</t>
  </si>
  <si>
    <t>מסמכים נדרשים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</si>
  <si>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</si>
  <si>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משקל</t>
  </si>
  <si>
    <t>ניקוד</t>
  </si>
  <si>
    <t>ציון איכות</t>
  </si>
  <si>
    <t>ציון מחיר</t>
  </si>
  <si>
    <t>סה"כ ציון</t>
  </si>
  <si>
    <t>רכיב</t>
  </si>
  <si>
    <t>שם איש הקשר:</t>
  </si>
  <si>
    <t>טלפון:</t>
  </si>
  <si>
    <t>כתובת דוא"ל</t>
  </si>
  <si>
    <t>תנאי סף מנהליים</t>
  </si>
  <si>
    <t>מסמך בשפה העברית המתאר את פרופיל המציע.</t>
  </si>
  <si>
    <t>רשימת הפרטים בהצעת המציע, שהמציע מעוניין שיהיו חסויים במידה והוא יזכה. על פי האמור בסעיף ‎20.2 לפרק זה.</t>
  </si>
  <si>
    <t>מס' סעיף:</t>
  </si>
  <si>
    <t>המציע:</t>
  </si>
  <si>
    <t>ח"פ:</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</si>
  <si>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החוזה (נספח ג') ומסמך מענה לשאלות ההבהרה ייחתמו גם ע"י מורשי חתימה מטעם המציע, בצירוף חותמת רשמית של המציע. </t>
  </si>
  <si>
    <t>תנאי סף מקצועיים</t>
  </si>
  <si>
    <t>נימוק</t>
  </si>
  <si>
    <t>דירוג מציעים</t>
  </si>
  <si>
    <t>הנבדק</t>
  </si>
  <si>
    <t>המציע</t>
  </si>
  <si>
    <t>ציון איכות:</t>
  </si>
  <si>
    <t>ניקוד לציון האיכות:</t>
  </si>
  <si>
    <t>תיאור הסעיף</t>
  </si>
  <si>
    <t>הגורם הנבחן:</t>
  </si>
  <si>
    <t>אמת מידה</t>
  </si>
  <si>
    <t>אין מניעה, לפי כל דין 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או בעלי השליטה בו או נושאי המשרה שלו או הפועלים מטעמו, לבין ענייני המזמין או מתן השירותים.</t>
  </si>
  <si>
    <t>שקלול ציונים סופיים</t>
  </si>
  <si>
    <t>המציע הינו גוף משפטי מאוגד הרשום ברשם רשמי בישראל ו/או עוסק מורשה</t>
  </si>
  <si>
    <r>
      <t xml:space="preserve">על המציע להציג בהצעתו 2 </t>
    </r>
    <r>
      <rPr>
        <b/>
        <sz val="12"/>
        <color theme="1"/>
        <rFont val="David"/>
        <family val="2"/>
      </rPr>
      <t>רופאים כלליים מוצעים</t>
    </r>
    <r>
      <rPr>
        <sz val="12"/>
        <color theme="1"/>
        <rFont val="David"/>
        <family val="2"/>
      </rPr>
      <t xml:space="preserve"> שיעמדו, כל אחד בפני עצמו, בכל התנאים להלן, במצטבר:</t>
    </r>
  </si>
  <si>
    <t>8.1</t>
  </si>
  <si>
    <r>
      <rPr>
        <sz val="7"/>
        <color theme="1"/>
        <rFont val="Times New Roman"/>
        <family val="1"/>
      </rPr>
      <t xml:space="preserve">  </t>
    </r>
    <r>
      <rPr>
        <sz val="12"/>
        <color theme="1"/>
        <rFont val="David"/>
        <family val="2"/>
      </rPr>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r>
  </si>
  <si>
    <t>8.2</t>
  </si>
  <si>
    <t>8.3</t>
  </si>
  <si>
    <t xml:space="preserve">אם המציע הוא תאגיד במועד הגשת ההצעה המציע אינו בעל חובות אגרה שנתית לרשות התאגידים בגין שנת 2021 או מוקדם מכך. כמו כן, אינו מוגדר כ"חברה מפרה" ו/או לא נשלחה אליו התראה על היותו "חברה מפרה" כאמור בסעיף 362א' לחוק החברות, התשנ"ט 1999. </t>
  </si>
  <si>
    <t>8.4</t>
  </si>
  <si>
    <t>8.5</t>
  </si>
  <si>
    <r>
      <rPr>
        <sz val="12"/>
        <color theme="1"/>
        <rFont val="David"/>
        <family val="2"/>
      </rPr>
      <t xml:space="preserve">על המציע לצרף להצעתו ערבות בנקאית לא צמודה, בלתי-מותנית וברת חילוט על סך של </t>
    </r>
    <r>
      <rPr>
        <b/>
        <sz val="12"/>
        <color theme="1"/>
        <rFont val="David"/>
        <family val="2"/>
      </rPr>
      <t xml:space="preserve">35,000 ₪ (שלושים וחמישה אלף ש"ח) </t>
    </r>
    <r>
      <rPr>
        <sz val="12"/>
        <color theme="1"/>
        <rFont val="David"/>
        <family val="2"/>
      </rPr>
      <t>על-פי הנוסח האמור בנספח ב'2</t>
    </r>
    <r>
      <rPr>
        <sz val="11"/>
        <color theme="1"/>
        <rFont val="David"/>
        <family val="2"/>
        <charset val="177"/>
      </rPr>
      <t xml:space="preserve"> למכרז.</t>
    </r>
  </si>
  <si>
    <t>המציע הוא בעל מחזור כספי שנתי של לפחות 1,500,000 ₪ (כולל מע"מ) לשנה, ב-3 שנים לפחות מבין השנים 2015-2021</t>
  </si>
  <si>
    <t>8.7.1</t>
  </si>
  <si>
    <t xml:space="preserve">המפיק הפיק בין השנים 2017-2021 לפחות 3 תערוכות אמנות, כהגדרתן בסעיף ‎2.9 למכרז. </t>
  </si>
  <si>
    <t>8.7.2</t>
  </si>
  <si>
    <t>המפיק הפיק במהלך השנים 2017-2021 לפחות תערוכת אמנות אחת, כהגדרתה בסעיף ‎2.9 לעיל, בה נעשה שימוש בטכניקות הבאות: הקרנת סרטי וידאו אמנותיים, הקמת אובייקטים ו/או מיצבים בחלל, תצוגה דיגיטלית והפקת מודלים.</t>
  </si>
  <si>
    <t>המפיק</t>
  </si>
  <si>
    <t>8.7.3</t>
  </si>
  <si>
    <t>המפיק הפיק במהלך השנים 2017-2021 לפחות תערוכת אמנות אחת, כהגדרתה בסעיף ‎2.9 לעיל, שהינה תערוכה בין-לאומית שהתקיימה מחוץ לגבולות מדינת ישראל, בעלות הפקה כוללת שלא פחתה מ-1,000,000 ₪ כולל מע"מ, וכללה שימוש בטכניקות הבאות: הפקת סרטי וידאו אמנותיים, הקמת אובייקטים ו/או  מיצבים בחלל, הפעלת מיצגי קול והפעלת אמצעי תאורה.</t>
  </si>
  <si>
    <t xml:space="preserve">חוברת הצעה מלאה וחתומה כנדרש בסעיף ‎10 </t>
  </si>
  <si>
    <t>טופס הגשת ההצעה, המצורף כנספח ב'1 למסמכי המכרז כשהוא חתום על-ידי נושא משרה המוסמך לחייב את המציע ומאושר על ידי עו"ד כנדרש</t>
  </si>
  <si>
    <r>
      <rPr>
        <sz val="7"/>
        <color theme="1"/>
        <rFont val="Times New Roman"/>
        <family val="1"/>
      </rPr>
      <t xml:space="preserve">   </t>
    </r>
    <r>
      <rPr>
        <sz val="12"/>
        <color theme="1"/>
        <rFont val="David"/>
        <family val="2"/>
      </rPr>
      <t xml:space="preserve">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 </t>
    </r>
  </si>
  <si>
    <r>
      <rPr>
        <sz val="7"/>
        <color theme="1"/>
        <rFont val="Times New Roman"/>
        <family val="1"/>
      </rPr>
      <t xml:space="preserve"> </t>
    </r>
    <r>
      <rPr>
        <sz val="12"/>
        <color theme="1"/>
        <rFont val="David"/>
        <family val="2"/>
      </rPr>
      <t>כל מסמכי המכרז (</t>
    </r>
    <r>
      <rPr>
        <b/>
        <sz val="12"/>
        <color theme="1"/>
        <rFont val="David"/>
        <family val="2"/>
      </rPr>
      <t>לרבות פרוטוקול מענה על שאלות הבהרה</t>
    </r>
    <r>
      <rPr>
        <sz val="12"/>
        <color theme="1"/>
        <rFont val="David"/>
        <family val="2"/>
      </rPr>
      <t xml:space="preserve">). יש לחתום על כל מסמכי המכרז והחוזה בראשי תיבות בתחתית כל עמוד כהוכחה לקריאת המסמכים והבנתם. </t>
    </r>
  </si>
  <si>
    <r>
      <rPr>
        <sz val="7"/>
        <color theme="1"/>
        <rFont val="Times New Roman"/>
        <family val="1"/>
      </rPr>
      <t xml:space="preserve"> </t>
    </r>
    <r>
      <rPr>
        <sz val="12"/>
        <color theme="1"/>
        <rFont val="David"/>
        <family val="2"/>
      </rPr>
      <t>העתק תעודת עוסק מורשה והעתק של תעודת התאגדות (לפי העניין וסוג התאגדותו המשפטית של המציע) לצורך הוכחת העמידה בתנאי הסף שבסעיף ‎</t>
    </r>
    <r>
      <rPr>
        <sz val="13"/>
        <color theme="1"/>
        <rFont val="David"/>
        <family val="2"/>
      </rPr>
      <t>8.1</t>
    </r>
    <r>
      <rPr>
        <sz val="12"/>
        <color theme="1"/>
        <rFont val="David"/>
        <family val="2"/>
      </rPr>
      <t xml:space="preserve"> לעיל. </t>
    </r>
  </si>
  <si>
    <r>
      <rPr>
        <sz val="7"/>
        <color theme="1"/>
        <rFont val="Times New Roman"/>
        <family val="1"/>
      </rPr>
      <t xml:space="preserve"> </t>
    </r>
    <r>
      <rPr>
        <sz val="12"/>
        <color theme="1"/>
        <rFont val="David"/>
        <family val="2"/>
      </rPr>
      <t xml:space="preserve">אם המציע ו/או קבלן המשנה המוצע מטעמו הוא עמותה או חברה לתועלת הציבור (חל"צ), יש לצרף אישור רשם העמותות על ניהול תקין, בתוקף (או אישור הגשת מסמכים לעמותה חדשה). </t>
    </r>
  </si>
  <si>
    <t>אם המציע או קבלן המשנה המוצע מטעמו הוא תאגיד, יצורף בנוסף אישור עו"ד על היות החתומים בשמו על מסמכי המכרז רשאים לחייב את המציע בחתימתם</t>
  </si>
  <si>
    <r>
      <rPr>
        <sz val="7"/>
        <color theme="1"/>
        <rFont val="Times New Roman"/>
        <family val="1"/>
      </rPr>
      <t xml:space="preserve"> </t>
    </r>
    <r>
      <rPr>
        <sz val="11"/>
        <color theme="1"/>
        <rFont val="David"/>
        <family val="2"/>
      </rPr>
      <t>אישורים לפי חוק עסקאות גופים ציבוריים, בדבר ניהול פנקסי חשבונות ורשומות, כשהוא תקף, להוכחת העמידה בתנאי הסף שבסעיף ‎‎8.2 למכרז.</t>
    </r>
  </si>
  <si>
    <r>
      <rPr>
        <sz val="7"/>
        <color theme="1"/>
        <rFont val="Times New Roman"/>
        <family val="1"/>
      </rPr>
      <t xml:space="preserve">  </t>
    </r>
    <r>
      <rPr>
        <sz val="12"/>
        <color theme="1"/>
        <rFont val="David"/>
        <family val="2"/>
      </rPr>
      <t>לצורך הוכחת עמידה בתנאי הסף שבסעיף ‎8.3 לעיל, המציע יציג נסחי חברה/שותפות עדכניים מרשות התאגידים.</t>
    </r>
  </si>
  <si>
    <t>ערבות בנקאית להבטחת קיום תנאי המכרז על-פי הנוסח האמור בנספח ב'2, לצורך הוכחת עמידה בתנאי הסף המפורט בסעיף ‎8.5 למכרז</t>
  </si>
  <si>
    <t>אישור רו"ח כי המציע הוא בעל מחזור כספי שנתי של לפחות 1,500,000 ₪ (כולל מע"מ) לשנה, בשלוש מהשנים האחרונות (2015-2021) על-פי הנוסח האמור בנספח ב'4, לצורך הוכחת עמידה בתנאי הסף המפורט בסעיף ‎8.6 למכרז</t>
  </si>
  <si>
    <r>
      <rPr>
        <sz val="7"/>
        <color theme="1"/>
        <rFont val="Times New Roman"/>
        <family val="1"/>
      </rPr>
      <t xml:space="preserve">   </t>
    </r>
    <r>
      <rPr>
        <sz val="12"/>
        <color theme="1"/>
        <rFont val="David"/>
        <family val="2"/>
      </rPr>
      <t>הצהרות בדבר עמידה בהוראות חוק שוויון זכויות חתומה ע"י עו"ד (נספח ב'5).</t>
    </r>
  </si>
  <si>
    <t>תצהיר בדבר היעדר הרשעות לפי חוק עובדים זרים וחוק שכר מינימום חתום ע"י עו"ד (נספח ב'6).</t>
  </si>
  <si>
    <r>
      <rPr>
        <sz val="7"/>
        <color theme="1"/>
        <rFont val="Times New Roman"/>
        <family val="1"/>
      </rPr>
      <t xml:space="preserve">    </t>
    </r>
    <r>
      <rPr>
        <sz val="12"/>
        <color theme="1"/>
        <rFont val="David"/>
        <family val="2"/>
      </rPr>
      <t>התחייבות ואישור המציע לקיום החקיקה בתחום העסקת עובדים חתומה ע"י עו"ד (נספח ב'7).</t>
    </r>
  </si>
  <si>
    <r>
      <rPr>
        <sz val="7"/>
        <color theme="1"/>
        <rFont val="Times New Roman"/>
        <family val="1"/>
      </rPr>
      <t xml:space="preserve">  </t>
    </r>
    <r>
      <rPr>
        <sz val="12"/>
        <color theme="1"/>
        <rFont val="David"/>
        <family val="2"/>
      </rPr>
      <t>התחייבות לשמירת סודיות ולמניעת ניגוד עניינים חתומה ע"י עו"ד (נספח ב'8).</t>
    </r>
  </si>
  <si>
    <t>קורות חיים ומסמכים המעידים על הכשרתו וניסיונו של המפיק המוצע</t>
  </si>
  <si>
    <t>ככל שרלוונטי – הסכם/י התקשרות עם קבלן/י משנה כאמור בסעיף ‎5.2.11 לעיל</t>
  </si>
  <si>
    <r>
      <rPr>
        <sz val="7"/>
        <color theme="1"/>
        <rFont val="Times New Roman"/>
        <family val="1"/>
      </rPr>
      <t xml:space="preserve">     </t>
    </r>
    <r>
      <rPr>
        <sz val="12"/>
        <color theme="1"/>
        <rFont val="David"/>
        <family val="2"/>
      </rPr>
      <t>2 מפרטים (תיקי עבודות, תיקי מוצר, קטלוגים, פרסומים וכיו"ב) המתארים בפירוט נרחב ככל האפשר 2 מבין התערוכות שתפורטנה בנספח ב'3 כנדרש בסעיף האיכות ‎</t>
    </r>
    <r>
      <rPr>
        <sz val="13"/>
        <color theme="1"/>
        <rFont val="David"/>
        <family val="2"/>
      </rPr>
      <t>12.6.3</t>
    </r>
    <r>
      <rPr>
        <sz val="12"/>
        <color theme="1"/>
        <rFont val="David"/>
        <family val="2"/>
      </rPr>
      <t xml:space="preserve">, לפי בחירת המפיק. </t>
    </r>
  </si>
  <si>
    <t>פרטים אודות ניסיונו המקומי והבין-לאומי של איש היח"צ או משרד היח"צ המוצע על ידי המפיק בכלל ובמתן שירותי יח"צ באירועי אמנות בינ"ל בפרט וכן פרטים אודות היכרותם עם תחום האמנות הפלסטית</t>
  </si>
  <si>
    <t>מציע שהוא "עסק בשליטת אישה" ומעוניין כי תינתן לו העדפה בשל עובדה זו יצרף להצעתו אישור ותצהיר. בסעיף זה, משמעות כל המונחים לרבות "אישור" ו"תצהיר" כמשמעותם בסעיף 2 ב' לחוק חובת המכרזים, התשנ"ב-1992</t>
  </si>
  <si>
    <t>רשימת הפרטים בהצעת המציע, שהמציע מעוניין שיהיו חסויים במידה והוא יזכה. על פי האמור בסעיף ‎17 להלן</t>
  </si>
  <si>
    <t xml:space="preserve">נספח הצעת המחיר חתום (נספח ב'9). </t>
  </si>
  <si>
    <t>לצורך הוכחת עמידה בתנאי הסף המקצועיים המופיעים בסעיפים ‎8.7, 12.6.1 - 12.6.3  על תתי סעיפיהם, יש לצרף:</t>
  </si>
  <si>
    <t>נספח ב3', לעניין ניסיון המפיק.</t>
  </si>
  <si>
    <t>נספח ב4', לעניין ניסיון המציע.</t>
  </si>
  <si>
    <t>12.6.3</t>
  </si>
  <si>
    <t>ראיון</t>
  </si>
  <si>
    <r>
      <t xml:space="preserve">עבור כל הפקה, שהתקיימה במהלך השנים 2017-2021, אשר במסגרתה התקיים מופע/הצגה בתחום תרבותי, ונכח בה קהל של לפחות 1,000 איש, </t>
    </r>
    <r>
      <rPr>
        <u/>
        <sz val="12"/>
        <color theme="1"/>
        <rFont val="David"/>
        <family val="2"/>
      </rPr>
      <t>תזכה ההצעה ב- 2 נק'</t>
    </r>
  </si>
  <si>
    <r>
      <t xml:space="preserve">עבור כל הפקה מבין ההפקות בסעיף ‎12.6.1.1 שהופקה במסגרת אירוע בין לאומי בו השתתפו נציגים מלפחות 3 מדינות שונות, </t>
    </r>
    <r>
      <rPr>
        <u/>
        <sz val="12"/>
        <color theme="1"/>
        <rFont val="David"/>
        <family val="2"/>
      </rPr>
      <t>תזכה ההצעה ב-3 נק'</t>
    </r>
  </si>
  <si>
    <t>12.6.1.1</t>
  </si>
  <si>
    <t>12.6.1.2</t>
  </si>
  <si>
    <t>12.6.2.1</t>
  </si>
  <si>
    <t>12.6.2.2</t>
  </si>
  <si>
    <t xml:space="preserve">	עבור כל תערוכת אמנות (סעיף ‎2.9 לעיל), שהופקה ע"י המפיק המוצע בארץ במהלך השנים 2017-2021, מעבר להיקף המינימאלי הנדרש בתנאי סף ‎8.7.1 לעיל (3 תערוכות), תזכה ההצעה ב-3 נק' אך לא יותר מ-15 נק' עבור 5 תערוכות נוספות (8 תערוכות סה"כ). </t>
  </si>
  <si>
    <r>
      <t xml:space="preserve">עבור כל תערוכת אמנות (סעיף ‎2.9 לעיל), שהופקה ע"י המפיק המוצע בחו"ל במהלך השנים 2017-2021, מעבר להיקף המינימאלי הנדרש בתנאי סף ‎8.7.3 לעיל (תערוכה אחת), </t>
    </r>
    <r>
      <rPr>
        <u/>
        <sz val="12"/>
        <color theme="1"/>
        <rFont val="David"/>
        <family val="2"/>
      </rPr>
      <t>תזכה ההצעה ב-5 נק'</t>
    </r>
    <r>
      <rPr>
        <sz val="12"/>
        <color theme="1"/>
        <rFont val="David"/>
        <family val="2"/>
      </rPr>
      <t xml:space="preserve"> אך </t>
    </r>
    <r>
      <rPr>
        <u/>
        <sz val="12"/>
        <color theme="1"/>
        <rFont val="David"/>
        <family val="2"/>
      </rPr>
      <t>לא יותר מ-10 נק'</t>
    </r>
    <r>
      <rPr>
        <sz val="12"/>
        <color theme="1"/>
        <rFont val="David"/>
        <family val="2"/>
      </rPr>
      <t xml:space="preserve"> עבור 2 תערוכות נוספות (3 תערוכות סה"כ)</t>
    </r>
  </si>
  <si>
    <t>ניסיון קודם - הפקות אירועי תרבות
(ההפקות תפורטנה ברשימה בנספח ב'3)</t>
  </si>
  <si>
    <t xml:space="preserve">ניסיון קודם - מספר תערוכות
(התערוכות תפורטנה ברשימה בנספח ב'3) </t>
  </si>
  <si>
    <t xml:space="preserve">דמיון לשירותים הנדרשים במסגרת מכרז זה - בהיבטי סדר גודל, תקציב וכיו"ב  </t>
  </si>
  <si>
    <t xml:space="preserve">יחסי ציבור – פעילות היח"צ שהייתה תחת אחריות המפיק בתערוכה זו, קשרים ויכולת ההתאמה של פרויקט ספציפי ליחסי הציבור המתאימים לו </t>
  </si>
  <si>
    <t xml:space="preserve">תרומת התערוכות לעולם האמנות / האדריכלות – סדרי גודל וחשיבות התערוכות ברמה הארצית והבינלאומית </t>
  </si>
  <si>
    <t xml:space="preserve">התרשמות מהבנת המציע את השירותים והפרויקט </t>
  </si>
  <si>
    <t xml:space="preserve">היכרות עם עולם האמנות והאדריכלות </t>
  </si>
  <si>
    <t xml:space="preserve">ניסיון ומקצועיות בתחום ההפקה בארץ </t>
  </si>
  <si>
    <t xml:space="preserve">ניסיון ומקצועיות בתחום ההפקה בחו"ל </t>
  </si>
  <si>
    <t xml:space="preserve">התרשמות כללית </t>
  </si>
  <si>
    <t>מעבר סף איכות</t>
  </si>
  <si>
    <r>
      <rPr>
        <sz val="7"/>
        <color theme="1"/>
        <rFont val="Times New Roman"/>
        <family val="1"/>
      </rPr>
      <t> </t>
    </r>
    <r>
      <rPr>
        <b/>
        <sz val="7"/>
        <color theme="1"/>
        <rFont val="Times New Roman"/>
        <family val="1"/>
      </rPr>
      <t xml:space="preserve"> </t>
    </r>
    <r>
      <rPr>
        <b/>
        <sz val="12"/>
        <color theme="1"/>
        <rFont val="David"/>
        <family val="2"/>
      </rPr>
      <t>איכות ומורכבות ההפקה האמנותית: היקף ואיכות הטכניקות בהן נעשה שימוש וכן בכל תחום ובכל שלב, כגון: וידאו (מולטימדיה, אולפנים, אנשי מקצוע, ציוד וכיו"ב), סאונד (אנשי סאונד, אקוסטיקה וכיו"ב) פיסול, ציור, אינסטליישן (ספקים וכיו"ב).</t>
    </r>
  </si>
  <si>
    <t>ראיון עם מנהל הפרויקט ונציג המציע</t>
  </si>
  <si>
    <t>שם המציע:</t>
  </si>
  <si>
    <t>מנהל הפרויקט</t>
  </si>
  <si>
    <t>נציג המציע</t>
  </si>
  <si>
    <t>הפרמטר (ציון בין 1-10):</t>
  </si>
  <si>
    <t>משקל:</t>
  </si>
  <si>
    <t>ציון:</t>
  </si>
  <si>
    <t>נימוק:</t>
  </si>
  <si>
    <t>ממוצע</t>
  </si>
  <si>
    <t>מראיינים:</t>
  </si>
  <si>
    <t>שאלות:</t>
  </si>
  <si>
    <t>ראה לשונית ראיון</t>
  </si>
  <si>
    <t>12.6.4.</t>
  </si>
  <si>
    <t xml:space="preserve">ניסיון קודם של המפיק – איכות התערוכות </t>
  </si>
  <si>
    <t>ראה לשונית ניסיון קודם - איכות תערוכות</t>
  </si>
  <si>
    <r>
      <t xml:space="preserve">פרטים אודות ניסיונו של </t>
    </r>
    <r>
      <rPr>
        <sz val="12"/>
        <color theme="1"/>
        <rFont val="David"/>
        <family val="2"/>
      </rPr>
      <t>המפיק לצורך הוכחת עמידה בתנאי הסף ‎8.7 לעיל, על תתי סעיפיו, וסעיפי האיכות ‎12.6.1 - ‎12.6.3(נספח ב'3)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</si>
</sst>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0.0"/>
  </numFmts>
  <fonts count="31"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5"/>
      <color theme="0"/>
      <name val="David"/>
      <family val="2"/>
      <charset val="177"/>
    </font>
    <font>
      <u/>
      <sz val="11"/>
      <color theme="10"/>
      <name val="Arial"/>
      <family val="2"/>
      <charset val="177"/>
      <scheme val="minor"/>
    </font>
    <font>
      <sz val="7"/>
      <color theme="1"/>
      <name val="Times New Roman"/>
      <family val="1"/>
    </font>
    <font>
      <sz val="12"/>
      <name val="David"/>
      <family val="2"/>
    </font>
    <font>
      <sz val="12"/>
      <color theme="1"/>
      <name val="David"/>
      <family val="2"/>
    </font>
    <font>
      <b/>
      <sz val="16"/>
      <name val="David"/>
      <family val="2"/>
    </font>
    <font>
      <b/>
      <sz val="16"/>
      <color theme="0"/>
      <name val="David"/>
      <family val="2"/>
    </font>
    <font>
      <b/>
      <sz val="14"/>
      <name val="David"/>
      <family val="2"/>
    </font>
    <font>
      <b/>
      <sz val="12"/>
      <name val="David"/>
      <family val="2"/>
    </font>
    <font>
      <sz val="11"/>
      <color theme="1"/>
      <name val="David"/>
      <family val="1"/>
      <charset val="177"/>
    </font>
    <font>
      <b/>
      <sz val="12"/>
      <color theme="1"/>
      <name val="David"/>
      <family val="2"/>
    </font>
    <font>
      <b/>
      <sz val="11"/>
      <color theme="1"/>
      <name val="Arial"/>
      <family val="2"/>
      <scheme val="minor"/>
    </font>
    <font>
      <sz val="11"/>
      <color theme="1"/>
      <name val="Arial"/>
      <family val="2"/>
      <scheme val="minor"/>
    </font>
    <font>
      <b/>
      <sz val="11"/>
      <color theme="0"/>
      <name val="Arial"/>
      <family val="2"/>
      <scheme val="minor"/>
    </font>
    <font>
      <b/>
      <sz val="12"/>
      <color theme="0"/>
      <name val="Arial"/>
      <family val="2"/>
      <scheme val="minor"/>
    </font>
    <font>
      <b/>
      <sz val="12"/>
      <name val="David"/>
      <family val="2"/>
      <charset val="177"/>
    </font>
    <font>
      <b/>
      <sz val="12"/>
      <color theme="1"/>
      <name val="Arial"/>
      <family val="2"/>
      <charset val="177"/>
      <scheme val="minor"/>
    </font>
    <font>
      <b/>
      <sz val="13"/>
      <name val="David"/>
      <family val="2"/>
      <charset val="177"/>
    </font>
    <font>
      <sz val="11"/>
      <color theme="1"/>
      <name val="David"/>
      <family val="2"/>
    </font>
    <font>
      <sz val="13"/>
      <color theme="1"/>
      <name val="David"/>
      <family val="2"/>
    </font>
    <font>
      <u/>
      <sz val="12"/>
      <color theme="1"/>
      <name val="David"/>
      <family val="2"/>
    </font>
    <font>
      <b/>
      <sz val="7"/>
      <color theme="1"/>
      <name val="Times New Roman"/>
      <family val="1"/>
    </font>
    <font>
      <sz val="12"/>
      <color theme="1"/>
      <name val="David"/>
      <family val="1"/>
      <charset val="177"/>
    </font>
    <font>
      <b/>
      <sz val="16"/>
      <color theme="1"/>
      <name val="David"/>
      <family val="2"/>
    </font>
  </fonts>
  <fills count="27">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2" tint="-0.749992370372631"/>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2"/>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3" tint="0.39997558519241921"/>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2" tint="-9.9978637043366805E-2"/>
        <bgColor indexed="64"/>
      </patternFill>
    </fill>
  </fills>
  <borders count="59">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bottom style="thin">
        <color indexed="64"/>
      </bottom>
      <diagonal/>
    </border>
    <border>
      <left/>
      <right/>
      <top style="medium">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thin">
        <color indexed="64"/>
      </left>
      <right/>
      <top/>
      <bottom/>
      <diagonal/>
    </border>
    <border>
      <left style="thin">
        <color indexed="64"/>
      </left>
      <right style="medium">
        <color indexed="64"/>
      </right>
      <top/>
      <bottom/>
      <diagonal/>
    </border>
    <border>
      <left/>
      <right style="thin">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s>
  <cellStyleXfs count="4">
    <xf numFmtId="0" fontId="0" fillId="0" borderId="0"/>
    <xf numFmtId="9" fontId="6" fillId="0" borderId="0" applyFont="0" applyFill="0" applyBorder="0" applyAlignment="0" applyProtection="0"/>
    <xf numFmtId="0" fontId="8" fillId="0" borderId="0" applyNumberFormat="0" applyFill="0" applyBorder="0" applyAlignment="0" applyProtection="0"/>
    <xf numFmtId="43" fontId="6" fillId="0" borderId="0" applyFont="0" applyFill="0" applyBorder="0" applyAlignment="0" applyProtection="0"/>
  </cellStyleXfs>
  <cellXfs count="183">
    <xf numFmtId="0" fontId="0" fillId="0" borderId="0" xfId="0"/>
    <xf numFmtId="49" fontId="2" fillId="4" borderId="4" xfId="0" applyNumberFormat="1" applyFont="1" applyFill="1" applyBorder="1" applyAlignment="1" applyProtection="1">
      <alignment horizontal="center" vertical="center" readingOrder="2"/>
      <protection hidden="1"/>
    </xf>
    <xf numFmtId="0" fontId="2" fillId="2" borderId="4" xfId="0" applyNumberFormat="1" applyFont="1" applyFill="1" applyBorder="1" applyAlignment="1" applyProtection="1">
      <alignment horizontal="center" vertical="center" readingOrder="2"/>
      <protection hidden="1"/>
    </xf>
    <xf numFmtId="2" fontId="2" fillId="2" borderId="4" xfId="0" applyNumberFormat="1" applyFont="1" applyFill="1" applyBorder="1" applyAlignment="1" applyProtection="1">
      <alignment horizontal="center" vertical="center" readingOrder="2"/>
      <protection hidden="1"/>
    </xf>
    <xf numFmtId="0" fontId="1" fillId="0" borderId="0" xfId="0" applyFont="1" applyProtection="1">
      <protection hidden="1"/>
    </xf>
    <xf numFmtId="0" fontId="1" fillId="0" borderId="0" xfId="0" applyFont="1" applyAlignment="1" applyProtection="1">
      <alignment readingOrder="2"/>
      <protection hidden="1"/>
    </xf>
    <xf numFmtId="0" fontId="1" fillId="3" borderId="0" xfId="0" applyFont="1" applyFill="1" applyProtection="1">
      <protection hidden="1"/>
    </xf>
    <xf numFmtId="0" fontId="1" fillId="3" borderId="0" xfId="0" applyFont="1" applyFill="1" applyBorder="1" applyProtection="1">
      <protection hidden="1"/>
    </xf>
    <xf numFmtId="0" fontId="4" fillId="5" borderId="26" xfId="0" applyFont="1" applyFill="1" applyBorder="1" applyAlignment="1" applyProtection="1">
      <alignment horizontal="center" vertical="center" wrapText="1"/>
      <protection hidden="1"/>
    </xf>
    <xf numFmtId="0" fontId="4" fillId="5" borderId="25" xfId="0" applyFont="1" applyFill="1" applyBorder="1" applyAlignment="1" applyProtection="1">
      <alignment horizontal="center" vertical="center" wrapText="1"/>
      <protection hidden="1"/>
    </xf>
    <xf numFmtId="0" fontId="4" fillId="5" borderId="21" xfId="0" applyFont="1" applyFill="1" applyBorder="1" applyAlignment="1" applyProtection="1">
      <alignment horizontal="center" vertical="center" wrapText="1"/>
      <protection hidden="1"/>
    </xf>
    <xf numFmtId="0" fontId="2" fillId="5" borderId="26" xfId="0" applyFont="1" applyFill="1" applyBorder="1" applyAlignment="1" applyProtection="1">
      <alignment horizontal="center" vertical="center" wrapText="1"/>
      <protection hidden="1"/>
    </xf>
    <xf numFmtId="0" fontId="1" fillId="4" borderId="7" xfId="0" applyFont="1" applyFill="1" applyBorder="1" applyAlignment="1" applyProtection="1">
      <alignment horizontal="right" vertical="center" wrapText="1" readingOrder="2"/>
      <protection hidden="1"/>
    </xf>
    <xf numFmtId="0" fontId="11" fillId="0" borderId="0" xfId="0" applyFont="1"/>
    <xf numFmtId="9" fontId="11" fillId="0" borderId="0" xfId="0" applyNumberFormat="1" applyFont="1"/>
    <xf numFmtId="1" fontId="13" fillId="11" borderId="29" xfId="1" applyNumberFormat="1" applyFont="1" applyFill="1" applyBorder="1" applyAlignment="1" applyProtection="1">
      <alignment horizontal="center" vertical="center" wrapText="1" readingOrder="2"/>
      <protection hidden="1"/>
    </xf>
    <xf numFmtId="0" fontId="15" fillId="7" borderId="8" xfId="0" applyFont="1" applyFill="1" applyBorder="1" applyAlignment="1" applyProtection="1">
      <alignment horizontal="center" vertical="center" wrapText="1" readingOrder="2"/>
      <protection hidden="1"/>
    </xf>
    <xf numFmtId="0" fontId="15" fillId="7" borderId="32" xfId="0" applyFont="1" applyFill="1" applyBorder="1" applyAlignment="1" applyProtection="1">
      <alignment horizontal="center" vertical="center" wrapText="1" readingOrder="2"/>
      <protection hidden="1"/>
    </xf>
    <xf numFmtId="2" fontId="14" fillId="16" borderId="31" xfId="0" applyNumberFormat="1" applyFont="1" applyFill="1" applyBorder="1" applyAlignment="1" applyProtection="1">
      <alignment horizontal="center" vertical="center" wrapText="1" readingOrder="2"/>
      <protection hidden="1"/>
    </xf>
    <xf numFmtId="164" fontId="10" fillId="16" borderId="28" xfId="0" applyNumberFormat="1" applyFont="1" applyFill="1" applyBorder="1" applyAlignment="1" applyProtection="1">
      <alignment horizontal="center" vertical="center" wrapText="1" readingOrder="2"/>
      <protection hidden="1"/>
    </xf>
    <xf numFmtId="0" fontId="15" fillId="8" borderId="34" xfId="0" applyFont="1" applyFill="1" applyBorder="1" applyAlignment="1" applyProtection="1">
      <alignment horizontal="center" vertical="center" wrapText="1" readingOrder="2"/>
      <protection hidden="1"/>
    </xf>
    <xf numFmtId="0" fontId="15" fillId="8" borderId="35" xfId="0" applyFont="1" applyFill="1" applyBorder="1" applyAlignment="1" applyProtection="1">
      <alignment horizontal="center" vertical="center" wrapText="1" readingOrder="2"/>
      <protection hidden="1"/>
    </xf>
    <xf numFmtId="2" fontId="13" fillId="11" borderId="29" xfId="0" applyNumberFormat="1" applyFont="1" applyFill="1" applyBorder="1" applyAlignment="1" applyProtection="1">
      <alignment horizontal="center" vertical="center" wrapText="1" readingOrder="2"/>
      <protection hidden="1"/>
    </xf>
    <xf numFmtId="2" fontId="13" fillId="11" borderId="27" xfId="0" applyNumberFormat="1" applyFont="1" applyFill="1" applyBorder="1" applyAlignment="1" applyProtection="1">
      <alignment horizontal="center" vertical="center" wrapText="1" readingOrder="2"/>
      <protection hidden="1"/>
    </xf>
    <xf numFmtId="0" fontId="2" fillId="2" borderId="18" xfId="0" applyNumberFormat="1" applyFont="1" applyFill="1" applyBorder="1" applyAlignment="1" applyProtection="1">
      <alignment horizontal="center" vertical="center" readingOrder="2"/>
      <protection hidden="1"/>
    </xf>
    <xf numFmtId="2" fontId="2" fillId="2" borderId="18" xfId="0" applyNumberFormat="1" applyFont="1" applyFill="1" applyBorder="1" applyAlignment="1" applyProtection="1">
      <alignment horizontal="center" vertical="center" readingOrder="2"/>
      <protection hidden="1"/>
    </xf>
    <xf numFmtId="0" fontId="4" fillId="13" borderId="40" xfId="0" applyFont="1" applyFill="1" applyBorder="1" applyAlignment="1" applyProtection="1">
      <alignment horizontal="center" vertical="center" wrapText="1"/>
    </xf>
    <xf numFmtId="0" fontId="18" fillId="13" borderId="23" xfId="0" applyFont="1" applyFill="1" applyBorder="1" applyAlignment="1" applyProtection="1">
      <alignment horizontal="center"/>
    </xf>
    <xf numFmtId="0" fontId="18" fillId="13" borderId="47" xfId="0" applyFont="1" applyFill="1" applyBorder="1" applyProtection="1"/>
    <xf numFmtId="9" fontId="0" fillId="14" borderId="10" xfId="0" applyNumberFormat="1" applyFill="1" applyBorder="1" applyAlignment="1" applyProtection="1">
      <alignment horizontal="center" vertical="center"/>
    </xf>
    <xf numFmtId="0" fontId="19" fillId="14" borderId="16" xfId="0" applyFont="1" applyFill="1" applyBorder="1" applyAlignment="1" applyProtection="1">
      <alignment vertical="center"/>
    </xf>
    <xf numFmtId="2" fontId="19" fillId="14" borderId="14" xfId="0" applyNumberFormat="1" applyFont="1" applyFill="1" applyBorder="1" applyAlignment="1" applyProtection="1">
      <alignment horizontal="center" vertical="center"/>
    </xf>
    <xf numFmtId="9" fontId="20" fillId="12" borderId="10" xfId="0" applyNumberFormat="1" applyFont="1" applyFill="1" applyBorder="1" applyAlignment="1" applyProtection="1">
      <alignment horizontal="center" vertical="center"/>
    </xf>
    <xf numFmtId="0" fontId="20" fillId="12" borderId="16" xfId="0" applyFont="1" applyFill="1" applyBorder="1" applyAlignment="1" applyProtection="1">
      <alignment vertical="center"/>
    </xf>
    <xf numFmtId="2" fontId="20" fillId="12" borderId="14" xfId="0" applyNumberFormat="1" applyFont="1" applyFill="1" applyBorder="1" applyAlignment="1" applyProtection="1">
      <alignment horizontal="center" vertical="center"/>
    </xf>
    <xf numFmtId="2" fontId="21" fillId="12" borderId="14" xfId="0" applyNumberFormat="1" applyFont="1" applyFill="1" applyBorder="1" applyAlignment="1" applyProtection="1">
      <alignment horizontal="center" vertical="center"/>
    </xf>
    <xf numFmtId="0" fontId="18" fillId="13" borderId="15" xfId="0" applyFont="1" applyFill="1" applyBorder="1" applyAlignment="1" applyProtection="1">
      <alignment horizontal="center" vertical="center" wrapText="1"/>
    </xf>
    <xf numFmtId="0" fontId="22" fillId="20" borderId="15" xfId="0" applyFont="1" applyFill="1" applyBorder="1" applyAlignment="1" applyProtection="1">
      <alignment vertical="center" wrapText="1" readingOrder="2"/>
      <protection hidden="1"/>
    </xf>
    <xf numFmtId="1" fontId="23" fillId="20" borderId="38" xfId="1" applyNumberFormat="1" applyFont="1" applyFill="1" applyBorder="1" applyAlignment="1">
      <alignment horizontal="center" vertical="center"/>
    </xf>
    <xf numFmtId="0" fontId="22" fillId="21" borderId="37" xfId="0" applyFont="1" applyFill="1" applyBorder="1" applyAlignment="1" applyProtection="1">
      <alignment vertical="center" wrapText="1" readingOrder="2"/>
      <protection hidden="1"/>
    </xf>
    <xf numFmtId="1" fontId="23" fillId="21" borderId="36" xfId="1" applyNumberFormat="1" applyFont="1" applyFill="1" applyBorder="1" applyAlignment="1">
      <alignment horizontal="center" vertical="center"/>
    </xf>
    <xf numFmtId="49" fontId="2" fillId="4" borderId="6" xfId="0" applyNumberFormat="1" applyFont="1" applyFill="1" applyBorder="1" applyAlignment="1" applyProtection="1">
      <alignment horizontal="center" vertical="center" readingOrder="2"/>
      <protection hidden="1"/>
    </xf>
    <xf numFmtId="49" fontId="2" fillId="4" borderId="0" xfId="0" applyNumberFormat="1" applyFont="1" applyFill="1" applyBorder="1" applyAlignment="1" applyProtection="1">
      <alignment horizontal="center" vertical="center" readingOrder="2"/>
      <protection hidden="1"/>
    </xf>
    <xf numFmtId="49" fontId="2" fillId="4" borderId="15" xfId="0" applyNumberFormat="1" applyFont="1" applyFill="1" applyBorder="1" applyAlignment="1" applyProtection="1">
      <alignment horizontal="center" vertical="center" readingOrder="2"/>
      <protection hidden="1"/>
    </xf>
    <xf numFmtId="0" fontId="15" fillId="7" borderId="50" xfId="0" applyFont="1" applyFill="1" applyBorder="1" applyAlignment="1" applyProtection="1">
      <alignment horizontal="center" vertical="center" wrapText="1" readingOrder="2"/>
      <protection hidden="1"/>
    </xf>
    <xf numFmtId="0" fontId="15" fillId="7" borderId="15" xfId="0" applyFont="1" applyFill="1" applyBorder="1" applyAlignment="1" applyProtection="1">
      <alignment horizontal="center" vertical="center" wrapText="1" readingOrder="2"/>
      <protection hidden="1"/>
    </xf>
    <xf numFmtId="0" fontId="3" fillId="17" borderId="6" xfId="0" applyFont="1" applyFill="1" applyBorder="1" applyAlignment="1" applyProtection="1">
      <alignment horizontal="center" vertical="center" wrapText="1"/>
      <protection hidden="1"/>
    </xf>
    <xf numFmtId="0" fontId="3" fillId="17" borderId="49" xfId="0" applyFont="1" applyFill="1" applyBorder="1" applyAlignment="1" applyProtection="1">
      <alignment horizontal="center" vertical="center" wrapText="1"/>
      <protection hidden="1"/>
    </xf>
    <xf numFmtId="49" fontId="1" fillId="4" borderId="38" xfId="0" applyNumberFormat="1" applyFont="1" applyFill="1" applyBorder="1" applyAlignment="1" applyProtection="1">
      <alignment horizontal="right" vertical="center" readingOrder="2"/>
      <protection hidden="1"/>
    </xf>
    <xf numFmtId="0" fontId="1" fillId="2" borderId="46" xfId="0" applyFont="1" applyFill="1" applyBorder="1" applyAlignment="1" applyProtection="1">
      <alignment horizontal="right" vertical="center" wrapText="1" readingOrder="2"/>
      <protection hidden="1"/>
    </xf>
    <xf numFmtId="0" fontId="16" fillId="2" borderId="46" xfId="0" applyFont="1" applyFill="1" applyBorder="1" applyAlignment="1" applyProtection="1">
      <alignment horizontal="right" vertical="center" wrapText="1" readingOrder="2"/>
      <protection hidden="1"/>
    </xf>
    <xf numFmtId="0" fontId="1" fillId="2" borderId="26" xfId="0" applyFont="1" applyFill="1" applyBorder="1" applyAlignment="1" applyProtection="1">
      <alignment horizontal="right" vertical="center" wrapText="1" readingOrder="2"/>
      <protection hidden="1"/>
    </xf>
    <xf numFmtId="0" fontId="4" fillId="5" borderId="15" xfId="0" applyFont="1" applyFill="1" applyBorder="1" applyAlignment="1" applyProtection="1">
      <alignment horizontal="center" vertical="center" readingOrder="2"/>
      <protection hidden="1"/>
    </xf>
    <xf numFmtId="0" fontId="4" fillId="19" borderId="15" xfId="0" applyFont="1" applyFill="1" applyBorder="1" applyAlignment="1" applyProtection="1">
      <alignment horizontal="center" vertical="center" wrapText="1"/>
      <protection locked="0"/>
    </xf>
    <xf numFmtId="0" fontId="8" fillId="19" borderId="15" xfId="2" applyFill="1" applyBorder="1" applyAlignment="1" applyProtection="1">
      <alignment horizontal="center" vertical="center" wrapText="1"/>
      <protection locked="0"/>
    </xf>
    <xf numFmtId="0" fontId="3" fillId="17" borderId="15" xfId="0" applyFont="1" applyFill="1" applyBorder="1" applyAlignment="1" applyProtection="1">
      <alignment horizontal="center" vertical="center" wrapText="1"/>
      <protection hidden="1"/>
    </xf>
    <xf numFmtId="0" fontId="1" fillId="4" borderId="15" xfId="0" applyFont="1" applyFill="1" applyBorder="1" applyAlignment="1" applyProtection="1">
      <alignment horizontal="center" vertical="center" wrapText="1" readingOrder="2"/>
      <protection hidden="1"/>
    </xf>
    <xf numFmtId="0" fontId="1" fillId="3" borderId="15" xfId="0" applyFont="1" applyFill="1" applyBorder="1" applyAlignment="1" applyProtection="1">
      <alignment horizontal="center" vertical="center" wrapText="1"/>
      <protection locked="0"/>
    </xf>
    <xf numFmtId="0" fontId="3" fillId="9" borderId="15" xfId="0" applyFont="1" applyFill="1" applyBorder="1" applyAlignment="1" applyProtection="1">
      <alignment horizontal="center" vertical="center" wrapText="1"/>
      <protection hidden="1"/>
    </xf>
    <xf numFmtId="0" fontId="5" fillId="10" borderId="15" xfId="0" applyFont="1" applyFill="1" applyBorder="1" applyAlignment="1" applyProtection="1">
      <alignment horizontal="center" vertical="center"/>
      <protection hidden="1"/>
    </xf>
    <xf numFmtId="0" fontId="1" fillId="3" borderId="0" xfId="0" applyFont="1" applyFill="1" applyBorder="1" applyAlignment="1" applyProtection="1">
      <alignment horizontal="center" vertical="center" wrapText="1"/>
      <protection locked="0"/>
    </xf>
    <xf numFmtId="0" fontId="3" fillId="9" borderId="17" xfId="0" applyFont="1" applyFill="1" applyBorder="1" applyAlignment="1" applyProtection="1">
      <alignment horizontal="center" vertical="center" wrapText="1" readingOrder="2"/>
      <protection hidden="1"/>
    </xf>
    <xf numFmtId="0" fontId="3" fillId="9" borderId="8" xfId="0" applyFont="1" applyFill="1" applyBorder="1" applyAlignment="1" applyProtection="1">
      <alignment horizontal="center" vertical="center" wrapText="1"/>
      <protection hidden="1"/>
    </xf>
    <xf numFmtId="0" fontId="1" fillId="4" borderId="15" xfId="0" applyFont="1" applyFill="1" applyBorder="1" applyAlignment="1" applyProtection="1">
      <alignment horizontal="center" vertical="center" wrapText="1"/>
      <protection locked="0"/>
    </xf>
    <xf numFmtId="49" fontId="2" fillId="4" borderId="7" xfId="0" applyNumberFormat="1" applyFont="1" applyFill="1" applyBorder="1" applyAlignment="1" applyProtection="1">
      <alignment horizontal="center" vertical="center" readingOrder="2"/>
      <protection hidden="1"/>
    </xf>
    <xf numFmtId="49" fontId="2" fillId="4" borderId="9" xfId="0" applyNumberFormat="1" applyFont="1" applyFill="1" applyBorder="1" applyAlignment="1" applyProtection="1">
      <alignment horizontal="center" vertical="center" readingOrder="2"/>
      <protection hidden="1"/>
    </xf>
    <xf numFmtId="49" fontId="2" fillId="4" borderId="26" xfId="0" applyNumberFormat="1" applyFont="1" applyFill="1" applyBorder="1" applyAlignment="1" applyProtection="1">
      <alignment horizontal="center" vertical="center" readingOrder="2"/>
      <protection hidden="1"/>
    </xf>
    <xf numFmtId="0" fontId="3" fillId="6" borderId="6" xfId="0" applyFont="1" applyFill="1" applyBorder="1" applyAlignment="1" applyProtection="1">
      <alignment horizontal="center" vertical="center" wrapText="1"/>
      <protection hidden="1"/>
    </xf>
    <xf numFmtId="0" fontId="4" fillId="5" borderId="15" xfId="0" applyFont="1" applyFill="1" applyBorder="1" applyAlignment="1" applyProtection="1">
      <alignment horizontal="center" vertical="center" readingOrder="2"/>
      <protection hidden="1"/>
    </xf>
    <xf numFmtId="0" fontId="2" fillId="5" borderId="3" xfId="0" applyFont="1" applyFill="1" applyBorder="1" applyAlignment="1" applyProtection="1">
      <alignment horizontal="center" vertical="center" wrapText="1"/>
      <protection hidden="1"/>
    </xf>
    <xf numFmtId="0" fontId="2" fillId="5" borderId="2" xfId="0" applyFont="1" applyFill="1" applyBorder="1" applyAlignment="1" applyProtection="1">
      <alignment horizontal="center" vertical="center" wrapText="1"/>
      <protection hidden="1"/>
    </xf>
    <xf numFmtId="0" fontId="2" fillId="5" borderId="1" xfId="0" applyFont="1" applyFill="1" applyBorder="1" applyAlignment="1" applyProtection="1">
      <alignment horizontal="center" vertical="center" wrapText="1"/>
      <protection hidden="1"/>
    </xf>
    <xf numFmtId="0" fontId="5" fillId="5" borderId="49" xfId="0" applyFont="1" applyFill="1" applyBorder="1" applyAlignment="1" applyProtection="1">
      <alignment horizontal="center" vertical="center" wrapText="1"/>
      <protection hidden="1"/>
    </xf>
    <xf numFmtId="0" fontId="5" fillId="5" borderId="52" xfId="0" applyFont="1" applyFill="1" applyBorder="1" applyAlignment="1" applyProtection="1">
      <alignment horizontal="center" vertical="center" wrapText="1"/>
      <protection hidden="1"/>
    </xf>
    <xf numFmtId="0" fontId="2" fillId="5" borderId="49" xfId="0" applyFont="1" applyFill="1" applyBorder="1" applyAlignment="1" applyProtection="1">
      <alignment horizontal="center" vertical="center" wrapText="1"/>
      <protection hidden="1"/>
    </xf>
    <xf numFmtId="0" fontId="2" fillId="5" borderId="42" xfId="0" applyFont="1" applyFill="1" applyBorder="1" applyAlignment="1" applyProtection="1">
      <alignment horizontal="center" vertical="center" wrapText="1"/>
      <protection hidden="1"/>
    </xf>
    <xf numFmtId="0" fontId="2" fillId="5" borderId="45" xfId="0" applyFont="1" applyFill="1" applyBorder="1" applyAlignment="1" applyProtection="1">
      <alignment horizontal="center" vertical="center" wrapText="1"/>
      <protection hidden="1"/>
    </xf>
    <xf numFmtId="0" fontId="2" fillId="5" borderId="22" xfId="0" applyFont="1" applyFill="1" applyBorder="1" applyAlignment="1" applyProtection="1">
      <alignment horizontal="center" vertical="center" wrapText="1"/>
      <protection hidden="1"/>
    </xf>
    <xf numFmtId="0" fontId="2" fillId="5" borderId="0" xfId="0" applyFont="1" applyFill="1" applyBorder="1" applyAlignment="1" applyProtection="1">
      <alignment horizontal="center" vertical="center" wrapText="1"/>
      <protection hidden="1"/>
    </xf>
    <xf numFmtId="0" fontId="2" fillId="5" borderId="43" xfId="0" applyFont="1" applyFill="1" applyBorder="1" applyAlignment="1" applyProtection="1">
      <alignment horizontal="center" vertical="center" wrapText="1"/>
      <protection hidden="1"/>
    </xf>
    <xf numFmtId="0" fontId="18" fillId="9" borderId="2" xfId="0" applyFont="1" applyFill="1" applyBorder="1" applyAlignment="1"/>
    <xf numFmtId="0" fontId="3" fillId="23" borderId="2" xfId="0" applyFont="1" applyFill="1" applyBorder="1" applyAlignment="1" applyProtection="1">
      <alignment horizontal="center" vertical="center" wrapText="1"/>
      <protection hidden="1"/>
    </xf>
    <xf numFmtId="0" fontId="3" fillId="17" borderId="3" xfId="0" applyFont="1" applyFill="1" applyBorder="1" applyAlignment="1" applyProtection="1">
      <alignment horizontal="center" vertical="center" wrapText="1"/>
      <protection hidden="1"/>
    </xf>
    <xf numFmtId="0" fontId="3" fillId="17" borderId="2" xfId="0" applyFont="1" applyFill="1" applyBorder="1" applyAlignment="1" applyProtection="1">
      <alignment horizontal="center" vertical="center" wrapText="1"/>
      <protection hidden="1"/>
    </xf>
    <xf numFmtId="0" fontId="24" fillId="17" borderId="6" xfId="0" applyFont="1" applyFill="1" applyBorder="1" applyAlignment="1" applyProtection="1">
      <alignment horizontal="center" vertical="center" wrapText="1"/>
      <protection hidden="1"/>
    </xf>
    <xf numFmtId="0" fontId="24" fillId="17" borderId="24" xfId="0" applyFont="1" applyFill="1" applyBorder="1" applyAlignment="1" applyProtection="1">
      <alignment horizontal="center" vertical="center" wrapText="1"/>
      <protection hidden="1"/>
    </xf>
    <xf numFmtId="0" fontId="24" fillId="17" borderId="5" xfId="0" applyFont="1" applyFill="1" applyBorder="1" applyAlignment="1" applyProtection="1">
      <alignment horizontal="center" vertical="center" wrapText="1"/>
      <protection hidden="1"/>
    </xf>
    <xf numFmtId="0" fontId="3" fillId="17" borderId="6" xfId="0" applyFont="1" applyFill="1" applyBorder="1" applyAlignment="1" applyProtection="1">
      <alignment horizontal="center" vertical="center" wrapText="1"/>
      <protection hidden="1"/>
    </xf>
    <xf numFmtId="0" fontId="3" fillId="17" borderId="24" xfId="0" applyFont="1" applyFill="1" applyBorder="1" applyAlignment="1" applyProtection="1">
      <alignment horizontal="center" vertical="center" wrapText="1"/>
      <protection hidden="1"/>
    </xf>
    <xf numFmtId="0" fontId="3" fillId="17" borderId="5" xfId="0" applyFont="1" applyFill="1" applyBorder="1" applyAlignment="1" applyProtection="1">
      <alignment horizontal="center" vertical="center" wrapText="1"/>
      <protection hidden="1"/>
    </xf>
    <xf numFmtId="49" fontId="2" fillId="4" borderId="19" xfId="0" applyNumberFormat="1" applyFont="1" applyFill="1" applyBorder="1" applyAlignment="1" applyProtection="1">
      <alignment horizontal="center" vertical="center" readingOrder="2"/>
      <protection hidden="1"/>
    </xf>
    <xf numFmtId="49" fontId="2" fillId="4" borderId="20" xfId="0" applyNumberFormat="1" applyFont="1" applyFill="1" applyBorder="1" applyAlignment="1" applyProtection="1">
      <alignment horizontal="center" vertical="center" readingOrder="2"/>
      <protection hidden="1"/>
    </xf>
    <xf numFmtId="49" fontId="2" fillId="4" borderId="51" xfId="0" applyNumberFormat="1" applyFont="1" applyFill="1" applyBorder="1" applyAlignment="1" applyProtection="1">
      <alignment horizontal="center" vertical="center" readingOrder="2"/>
      <protection hidden="1"/>
    </xf>
    <xf numFmtId="49" fontId="2" fillId="4" borderId="7" xfId="0" applyNumberFormat="1" applyFont="1" applyFill="1" applyBorder="1" applyAlignment="1" applyProtection="1">
      <alignment horizontal="center" vertical="center" readingOrder="2"/>
      <protection hidden="1"/>
    </xf>
    <xf numFmtId="49" fontId="2" fillId="4" borderId="26" xfId="0" applyNumberFormat="1" applyFont="1" applyFill="1" applyBorder="1" applyAlignment="1" applyProtection="1">
      <alignment horizontal="center" vertical="center" readingOrder="2"/>
      <protection hidden="1"/>
    </xf>
    <xf numFmtId="49" fontId="2" fillId="4" borderId="9" xfId="0" applyNumberFormat="1" applyFont="1" applyFill="1" applyBorder="1" applyAlignment="1" applyProtection="1">
      <alignment horizontal="center" vertical="center" readingOrder="2"/>
      <protection hidden="1"/>
    </xf>
    <xf numFmtId="0" fontId="3" fillId="6" borderId="49" xfId="0" applyFont="1" applyFill="1" applyBorder="1" applyAlignment="1" applyProtection="1">
      <alignment horizontal="center" vertical="center" wrapText="1"/>
      <protection hidden="1"/>
    </xf>
    <xf numFmtId="0" fontId="3" fillId="6" borderId="42" xfId="0" applyFont="1" applyFill="1" applyBorder="1" applyAlignment="1" applyProtection="1">
      <alignment horizontal="center" vertical="center" wrapText="1"/>
      <protection hidden="1"/>
    </xf>
    <xf numFmtId="0" fontId="3" fillId="6" borderId="45" xfId="0" applyFont="1" applyFill="1" applyBorder="1" applyAlignment="1" applyProtection="1">
      <alignment horizontal="center" vertical="center" wrapText="1"/>
      <protection hidden="1"/>
    </xf>
    <xf numFmtId="0" fontId="7" fillId="15" borderId="6" xfId="0" applyFont="1" applyFill="1" applyBorder="1" applyAlignment="1" applyProtection="1">
      <alignment horizontal="center" vertical="center"/>
      <protection hidden="1"/>
    </xf>
    <xf numFmtId="0" fontId="7" fillId="15" borderId="24" xfId="0" applyFont="1" applyFill="1" applyBorder="1" applyAlignment="1" applyProtection="1">
      <alignment horizontal="center" vertical="center"/>
      <protection hidden="1"/>
    </xf>
    <xf numFmtId="0" fontId="7" fillId="15" borderId="41" xfId="0" applyFont="1" applyFill="1" applyBorder="1" applyAlignment="1" applyProtection="1">
      <alignment horizontal="center" vertical="center"/>
      <protection hidden="1"/>
    </xf>
    <xf numFmtId="2" fontId="2" fillId="2" borderId="44" xfId="0" applyNumberFormat="1" applyFont="1" applyFill="1" applyBorder="1" applyAlignment="1" applyProtection="1">
      <alignment horizontal="center" vertical="center" readingOrder="2"/>
      <protection hidden="1"/>
    </xf>
    <xf numFmtId="2" fontId="2" fillId="2" borderId="2" xfId="0" applyNumberFormat="1" applyFont="1" applyFill="1" applyBorder="1" applyAlignment="1" applyProtection="1">
      <alignment horizontal="center" vertical="center" readingOrder="2"/>
      <protection hidden="1"/>
    </xf>
    <xf numFmtId="0" fontId="3" fillId="9" borderId="6" xfId="0" applyNumberFormat="1" applyFont="1" applyFill="1" applyBorder="1" applyAlignment="1" applyProtection="1">
      <alignment horizontal="center" vertical="center"/>
      <protection hidden="1"/>
    </xf>
    <xf numFmtId="0" fontId="3" fillId="9" borderId="24" xfId="0" applyNumberFormat="1" applyFont="1" applyFill="1" applyBorder="1" applyAlignment="1" applyProtection="1">
      <alignment horizontal="center" vertical="center"/>
      <protection hidden="1"/>
    </xf>
    <xf numFmtId="0" fontId="3" fillId="9" borderId="5" xfId="0" applyNumberFormat="1" applyFont="1" applyFill="1" applyBorder="1" applyAlignment="1" applyProtection="1">
      <alignment horizontal="center" vertical="center"/>
      <protection hidden="1"/>
    </xf>
    <xf numFmtId="2" fontId="2" fillId="2" borderId="7" xfId="0" applyNumberFormat="1" applyFont="1" applyFill="1" applyBorder="1" applyAlignment="1" applyProtection="1">
      <alignment horizontal="center" vertical="center" readingOrder="2"/>
      <protection hidden="1"/>
    </xf>
    <xf numFmtId="2" fontId="2" fillId="2" borderId="9" xfId="0" applyNumberFormat="1" applyFont="1" applyFill="1" applyBorder="1" applyAlignment="1" applyProtection="1">
      <alignment horizontal="center" vertical="center" readingOrder="2"/>
      <protection hidden="1"/>
    </xf>
    <xf numFmtId="0" fontId="2" fillId="2" borderId="7" xfId="0" applyNumberFormat="1" applyFont="1" applyFill="1" applyBorder="1" applyAlignment="1" applyProtection="1">
      <alignment vertical="center" readingOrder="2"/>
      <protection hidden="1"/>
    </xf>
    <xf numFmtId="0" fontId="2" fillId="2" borderId="26" xfId="0" applyNumberFormat="1" applyFont="1" applyFill="1" applyBorder="1" applyAlignment="1" applyProtection="1">
      <alignment vertical="center" readingOrder="2"/>
      <protection hidden="1"/>
    </xf>
    <xf numFmtId="0" fontId="23" fillId="22" borderId="7" xfId="0" applyFont="1" applyFill="1" applyBorder="1" applyAlignment="1">
      <alignment horizontal="center" vertical="center"/>
    </xf>
    <xf numFmtId="0" fontId="23" fillId="22" borderId="9" xfId="0" applyFont="1" applyFill="1" applyBorder="1" applyAlignment="1">
      <alignment horizontal="center" vertical="center"/>
    </xf>
    <xf numFmtId="1" fontId="13" fillId="11" borderId="29" xfId="1" applyNumberFormat="1" applyFont="1" applyFill="1" applyBorder="1" applyAlignment="1" applyProtection="1">
      <alignment horizontal="center" vertical="center" wrapText="1" readingOrder="2"/>
      <protection hidden="1"/>
    </xf>
    <xf numFmtId="1" fontId="13" fillId="11" borderId="17" xfId="1" applyNumberFormat="1" applyFont="1" applyFill="1" applyBorder="1" applyAlignment="1" applyProtection="1">
      <alignment horizontal="center" vertical="center" wrapText="1" readingOrder="2"/>
      <protection hidden="1"/>
    </xf>
    <xf numFmtId="1" fontId="13" fillId="11" borderId="27" xfId="1" applyNumberFormat="1" applyFont="1" applyFill="1" applyBorder="1" applyAlignment="1" applyProtection="1">
      <alignment horizontal="center" vertical="center" wrapText="1" readingOrder="2"/>
      <protection hidden="1"/>
    </xf>
    <xf numFmtId="0" fontId="15" fillId="7" borderId="33" xfId="0" applyFont="1" applyFill="1" applyBorder="1" applyAlignment="1" applyProtection="1">
      <alignment horizontal="center" vertical="center" wrapText="1" readingOrder="2"/>
      <protection hidden="1"/>
    </xf>
    <xf numFmtId="0" fontId="15" fillId="7" borderId="48" xfId="0" applyFont="1" applyFill="1" applyBorder="1" applyAlignment="1" applyProtection="1">
      <alignment horizontal="center" vertical="center" wrapText="1" readingOrder="2"/>
      <protection hidden="1"/>
    </xf>
    <xf numFmtId="0" fontId="15" fillId="8" borderId="12" xfId="0" applyFont="1" applyFill="1" applyBorder="1" applyAlignment="1" applyProtection="1">
      <alignment horizontal="center" vertical="center" wrapText="1" readingOrder="2"/>
      <protection hidden="1"/>
    </xf>
    <xf numFmtId="0" fontId="15" fillId="8" borderId="10" xfId="0" applyFont="1" applyFill="1" applyBorder="1" applyAlignment="1" applyProtection="1">
      <alignment horizontal="center" vertical="center" wrapText="1" readingOrder="2"/>
      <protection hidden="1"/>
    </xf>
    <xf numFmtId="0" fontId="15" fillId="8" borderId="35" xfId="0" applyFont="1" applyFill="1" applyBorder="1" applyAlignment="1" applyProtection="1">
      <alignment horizontal="center" vertical="center" wrapText="1" readingOrder="2"/>
      <protection hidden="1"/>
    </xf>
    <xf numFmtId="0" fontId="15" fillId="8" borderId="39" xfId="0" applyFont="1" applyFill="1" applyBorder="1" applyAlignment="1" applyProtection="1">
      <alignment horizontal="center" vertical="center" wrapText="1" readingOrder="2"/>
      <protection hidden="1"/>
    </xf>
    <xf numFmtId="0" fontId="15" fillId="8" borderId="38" xfId="0" applyFont="1" applyFill="1" applyBorder="1" applyAlignment="1" applyProtection="1">
      <alignment horizontal="center" vertical="center" wrapText="1" readingOrder="2"/>
      <protection hidden="1"/>
    </xf>
    <xf numFmtId="0" fontId="15" fillId="8" borderId="36" xfId="0" applyFont="1" applyFill="1" applyBorder="1" applyAlignment="1" applyProtection="1">
      <alignment horizontal="center" vertical="center" wrapText="1" readingOrder="2"/>
      <protection hidden="1"/>
    </xf>
    <xf numFmtId="0" fontId="15" fillId="8" borderId="11" xfId="0" applyFont="1" applyFill="1" applyBorder="1" applyAlignment="1" applyProtection="1">
      <alignment horizontal="center" vertical="center" wrapText="1" readingOrder="2"/>
      <protection hidden="1"/>
    </xf>
    <xf numFmtId="0" fontId="15" fillId="8" borderId="15" xfId="0" applyFont="1" applyFill="1" applyBorder="1" applyAlignment="1" applyProtection="1">
      <alignment horizontal="center" vertical="center" wrapText="1" readingOrder="2"/>
      <protection hidden="1"/>
    </xf>
    <xf numFmtId="0" fontId="15" fillId="8" borderId="37" xfId="0" applyFont="1" applyFill="1" applyBorder="1" applyAlignment="1" applyProtection="1">
      <alignment horizontal="center" vertical="center" wrapText="1" readingOrder="2"/>
      <protection hidden="1"/>
    </xf>
    <xf numFmtId="0" fontId="12" fillId="8" borderId="12" xfId="0" applyFont="1" applyFill="1" applyBorder="1" applyAlignment="1" applyProtection="1">
      <alignment horizontal="center" vertical="center" wrapText="1" readingOrder="2"/>
      <protection hidden="1"/>
    </xf>
    <xf numFmtId="0" fontId="12" fillId="8" borderId="13" xfId="0" applyFont="1" applyFill="1" applyBorder="1" applyAlignment="1" applyProtection="1">
      <alignment horizontal="center" vertical="center" wrapText="1" readingOrder="2"/>
      <protection hidden="1"/>
    </xf>
    <xf numFmtId="0" fontId="12" fillId="8" borderId="10" xfId="0" applyNumberFormat="1" applyFont="1" applyFill="1" applyBorder="1" applyAlignment="1" applyProtection="1">
      <alignment horizontal="center" vertical="center" wrapText="1" readingOrder="2"/>
      <protection hidden="1"/>
    </xf>
    <xf numFmtId="0" fontId="12" fillId="8" borderId="16" xfId="0" applyNumberFormat="1" applyFont="1" applyFill="1" applyBorder="1" applyAlignment="1" applyProtection="1">
      <alignment horizontal="center" vertical="center" wrapText="1" readingOrder="2"/>
      <protection hidden="1"/>
    </xf>
    <xf numFmtId="9" fontId="21" fillId="12" borderId="7" xfId="0" applyNumberFormat="1" applyFont="1" applyFill="1" applyBorder="1" applyAlignment="1" applyProtection="1">
      <alignment horizontal="center" vertical="center"/>
    </xf>
    <xf numFmtId="9" fontId="21" fillId="12" borderId="9" xfId="0" applyNumberFormat="1" applyFont="1" applyFill="1" applyBorder="1" applyAlignment="1" applyProtection="1">
      <alignment horizontal="center" vertical="center"/>
    </xf>
    <xf numFmtId="0" fontId="18" fillId="13" borderId="19" xfId="0" applyFont="1" applyFill="1" applyBorder="1" applyAlignment="1" applyProtection="1">
      <alignment horizontal="center"/>
    </xf>
    <xf numFmtId="0" fontId="18" fillId="13" borderId="20" xfId="0" applyFont="1" applyFill="1" applyBorder="1" applyAlignment="1" applyProtection="1">
      <alignment horizontal="center"/>
    </xf>
    <xf numFmtId="49" fontId="2" fillId="4" borderId="22" xfId="0" applyNumberFormat="1" applyFont="1" applyFill="1" applyBorder="1" applyAlignment="1" applyProtection="1">
      <alignment horizontal="center" vertical="center" readingOrder="2"/>
      <protection hidden="1"/>
    </xf>
    <xf numFmtId="49" fontId="2" fillId="4" borderId="43" xfId="0" applyNumberFormat="1" applyFont="1" applyFill="1" applyBorder="1" applyAlignment="1" applyProtection="1">
      <alignment horizontal="center" vertical="center" readingOrder="2"/>
      <protection hidden="1"/>
    </xf>
    <xf numFmtId="49" fontId="2" fillId="4" borderId="19" xfId="0" applyNumberFormat="1" applyFont="1" applyFill="1" applyBorder="1" applyAlignment="1" applyProtection="1">
      <alignment horizontal="right" vertical="center" readingOrder="2"/>
      <protection hidden="1"/>
    </xf>
    <xf numFmtId="49" fontId="2" fillId="4" borderId="20" xfId="0" applyNumberFormat="1" applyFont="1" applyFill="1" applyBorder="1" applyAlignment="1" applyProtection="1">
      <alignment horizontal="right" vertical="center" readingOrder="2"/>
      <protection hidden="1"/>
    </xf>
    <xf numFmtId="49" fontId="2" fillId="4" borderId="51" xfId="0" applyNumberFormat="1" applyFont="1" applyFill="1" applyBorder="1" applyAlignment="1" applyProtection="1">
      <alignment horizontal="right" vertical="center" readingOrder="2"/>
      <protection hidden="1"/>
    </xf>
    <xf numFmtId="49" fontId="2" fillId="4" borderId="19" xfId="0" applyNumberFormat="1" applyFont="1" applyFill="1" applyBorder="1" applyAlignment="1" applyProtection="1">
      <alignment horizontal="right" vertical="center" wrapText="1" readingOrder="2"/>
      <protection hidden="1"/>
    </xf>
    <xf numFmtId="49" fontId="2" fillId="4" borderId="20" xfId="0" applyNumberFormat="1" applyFont="1" applyFill="1" applyBorder="1" applyAlignment="1" applyProtection="1">
      <alignment horizontal="right" vertical="center" wrapText="1" readingOrder="2"/>
      <protection hidden="1"/>
    </xf>
    <xf numFmtId="49" fontId="2" fillId="4" borderId="51" xfId="0" applyNumberFormat="1" applyFont="1" applyFill="1" applyBorder="1" applyAlignment="1" applyProtection="1">
      <alignment horizontal="right" vertical="center" wrapText="1" readingOrder="2"/>
      <protection hidden="1"/>
    </xf>
    <xf numFmtId="0" fontId="15" fillId="7" borderId="31" xfId="0" applyFont="1" applyFill="1" applyBorder="1" applyAlignment="1" applyProtection="1">
      <alignment horizontal="center" vertical="center" wrapText="1" readingOrder="2"/>
      <protection hidden="1"/>
    </xf>
    <xf numFmtId="0" fontId="15" fillId="7" borderId="15" xfId="0" applyFont="1" applyFill="1" applyBorder="1" applyAlignment="1" applyProtection="1">
      <alignment horizontal="center" vertical="center" wrapText="1" readingOrder="2"/>
      <protection hidden="1"/>
    </xf>
    <xf numFmtId="0" fontId="15" fillId="7" borderId="37" xfId="0" applyFont="1" applyFill="1" applyBorder="1" applyAlignment="1" applyProtection="1">
      <alignment horizontal="center" vertical="center" wrapText="1" readingOrder="2"/>
      <protection hidden="1"/>
    </xf>
    <xf numFmtId="0" fontId="15" fillId="7" borderId="8" xfId="0" applyFont="1" applyFill="1" applyBorder="1" applyAlignment="1" applyProtection="1">
      <alignment horizontal="center" vertical="center" wrapText="1" readingOrder="2"/>
      <protection hidden="1"/>
    </xf>
    <xf numFmtId="0" fontId="15" fillId="7" borderId="53" xfId="0" applyFont="1" applyFill="1" applyBorder="1" applyAlignment="1" applyProtection="1">
      <alignment horizontal="center" vertical="center" wrapText="1" readingOrder="2"/>
      <protection hidden="1"/>
    </xf>
    <xf numFmtId="0" fontId="15" fillId="7" borderId="15" xfId="0" applyFont="1" applyFill="1" applyBorder="1" applyAlignment="1" applyProtection="1">
      <alignment vertical="center" readingOrder="2"/>
      <protection hidden="1"/>
    </xf>
    <xf numFmtId="164" fontId="10" fillId="16" borderId="55" xfId="0" applyNumberFormat="1" applyFont="1" applyFill="1" applyBorder="1" applyAlignment="1" applyProtection="1">
      <alignment horizontal="center" vertical="center" wrapText="1" readingOrder="2"/>
      <protection hidden="1"/>
    </xf>
    <xf numFmtId="0" fontId="15" fillId="7" borderId="54" xfId="0" applyFont="1" applyFill="1" applyBorder="1" applyAlignment="1" applyProtection="1">
      <alignment horizontal="center" vertical="center" wrapText="1" readingOrder="2"/>
      <protection hidden="1"/>
    </xf>
    <xf numFmtId="0" fontId="29" fillId="7" borderId="15" xfId="0" applyFont="1" applyFill="1" applyBorder="1" applyAlignment="1" applyProtection="1">
      <alignment horizontal="center" vertical="center" wrapText="1" readingOrder="2"/>
      <protection hidden="1"/>
    </xf>
    <xf numFmtId="0" fontId="17" fillId="18" borderId="6" xfId="0" applyFont="1" applyFill="1" applyBorder="1" applyAlignment="1">
      <alignment horizontal="center" vertical="center" wrapText="1"/>
    </xf>
    <xf numFmtId="0" fontId="17" fillId="18" borderId="5" xfId="0" applyFont="1" applyFill="1" applyBorder="1" applyAlignment="1">
      <alignment horizontal="center" vertical="center" wrapText="1"/>
    </xf>
    <xf numFmtId="0" fontId="17" fillId="18" borderId="6" xfId="0" applyFont="1" applyFill="1" applyBorder="1" applyAlignment="1" applyProtection="1">
      <alignment horizontal="center" vertical="center" wrapText="1" readingOrder="2"/>
      <protection hidden="1"/>
    </xf>
    <xf numFmtId="0" fontId="17" fillId="18" borderId="5" xfId="0" applyFont="1" applyFill="1" applyBorder="1" applyAlignment="1" applyProtection="1">
      <alignment horizontal="center" vertical="center" wrapText="1" readingOrder="2"/>
      <protection hidden="1"/>
    </xf>
    <xf numFmtId="0" fontId="17" fillId="18" borderId="49" xfId="0" applyFont="1" applyFill="1" applyBorder="1" applyAlignment="1">
      <alignment horizontal="center" vertical="center" wrapText="1"/>
    </xf>
    <xf numFmtId="0" fontId="17" fillId="18" borderId="45" xfId="0" applyFont="1" applyFill="1" applyBorder="1" applyAlignment="1">
      <alignment horizontal="center" vertical="center" wrapText="1"/>
    </xf>
    <xf numFmtId="0" fontId="30" fillId="18" borderId="49" xfId="0" applyFont="1" applyFill="1" applyBorder="1" applyAlignment="1" applyProtection="1">
      <alignment horizontal="center" vertical="center" wrapText="1" readingOrder="2"/>
      <protection hidden="1"/>
    </xf>
    <xf numFmtId="0" fontId="30" fillId="18" borderId="45" xfId="0" applyFont="1" applyFill="1" applyBorder="1" applyAlignment="1" applyProtection="1">
      <alignment horizontal="center" vertical="center" wrapText="1" readingOrder="2"/>
      <protection hidden="1"/>
    </xf>
    <xf numFmtId="0" fontId="17" fillId="7" borderId="15" xfId="0" applyFont="1" applyFill="1" applyBorder="1" applyAlignment="1">
      <alignment horizontal="center" vertical="center" wrapText="1"/>
    </xf>
    <xf numFmtId="0" fontId="11" fillId="24" borderId="56" xfId="0" applyFont="1" applyFill="1" applyBorder="1" applyAlignment="1">
      <alignment horizontal="center"/>
    </xf>
    <xf numFmtId="0" fontId="11" fillId="24" borderId="57" xfId="0" applyFont="1" applyFill="1" applyBorder="1" applyAlignment="1">
      <alignment horizontal="center"/>
    </xf>
    <xf numFmtId="0" fontId="11" fillId="24" borderId="56" xfId="0" applyFont="1" applyFill="1" applyBorder="1" applyAlignment="1">
      <alignment horizontal="center" vertical="center" wrapText="1"/>
    </xf>
    <xf numFmtId="0" fontId="11" fillId="24" borderId="57" xfId="0" applyFont="1" applyFill="1" applyBorder="1" applyAlignment="1">
      <alignment horizontal="center" vertical="center" wrapText="1"/>
    </xf>
    <xf numFmtId="0" fontId="17" fillId="7" borderId="37"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7" fillId="8" borderId="33" xfId="0" applyFont="1" applyFill="1" applyBorder="1" applyAlignment="1" applyProtection="1">
      <alignment horizontal="center" vertical="center" wrapText="1"/>
      <protection hidden="1"/>
    </xf>
    <xf numFmtId="0" fontId="17" fillId="8" borderId="28" xfId="0" applyFont="1" applyFill="1" applyBorder="1" applyAlignment="1" applyProtection="1">
      <alignment horizontal="center" vertical="center" wrapText="1"/>
      <protection hidden="1"/>
    </xf>
    <xf numFmtId="0" fontId="17" fillId="8" borderId="31" xfId="0" applyFont="1" applyFill="1" applyBorder="1" applyAlignment="1" applyProtection="1">
      <alignment horizontal="center" vertical="center" wrapText="1"/>
      <protection hidden="1"/>
    </xf>
    <xf numFmtId="9" fontId="15" fillId="2" borderId="39" xfId="1" applyFont="1" applyFill="1" applyBorder="1" applyAlignment="1" applyProtection="1">
      <alignment horizontal="center" vertical="center" wrapText="1" readingOrder="2"/>
      <protection hidden="1"/>
    </xf>
    <xf numFmtId="0" fontId="11" fillId="0" borderId="10" xfId="0" applyFont="1" applyBorder="1" applyAlignment="1">
      <alignment horizontal="center" vertical="center" wrapText="1"/>
    </xf>
    <xf numFmtId="0" fontId="11" fillId="0" borderId="16" xfId="0" applyFont="1" applyBorder="1" applyAlignment="1">
      <alignment horizontal="center" vertical="center" wrapText="1"/>
    </xf>
    <xf numFmtId="9" fontId="15" fillId="2" borderId="30" xfId="1" applyFont="1" applyFill="1" applyBorder="1" applyAlignment="1" applyProtection="1">
      <alignment horizontal="center" vertical="center" wrapText="1" readingOrder="2"/>
      <protection hidden="1"/>
    </xf>
    <xf numFmtId="9" fontId="15" fillId="2" borderId="38" xfId="1" applyFont="1" applyFill="1" applyBorder="1" applyAlignment="1" applyProtection="1">
      <alignment horizontal="center" vertical="center" wrapText="1" readingOrder="2"/>
      <protection hidden="1"/>
    </xf>
    <xf numFmtId="164" fontId="17" fillId="18" borderId="50" xfId="0" applyNumberFormat="1" applyFont="1" applyFill="1" applyBorder="1" applyAlignment="1">
      <alignment horizontal="center" vertical="center"/>
    </xf>
    <xf numFmtId="9" fontId="15" fillId="25" borderId="58" xfId="1" applyFont="1" applyFill="1" applyBorder="1" applyAlignment="1" applyProtection="1">
      <alignment horizontal="center" vertical="center" wrapText="1" readingOrder="2"/>
      <protection hidden="1"/>
    </xf>
    <xf numFmtId="0" fontId="17" fillId="26" borderId="29" xfId="0" applyFont="1" applyFill="1" applyBorder="1" applyAlignment="1">
      <alignment horizontal="center"/>
    </xf>
    <xf numFmtId="0" fontId="17" fillId="26" borderId="27" xfId="0" applyFont="1" applyFill="1" applyBorder="1" applyAlignment="1">
      <alignment horizontal="center"/>
    </xf>
    <xf numFmtId="0" fontId="17" fillId="7" borderId="0" xfId="0" applyFont="1" applyFill="1" applyAlignment="1">
      <alignment horizontal="center" vertical="center" wrapText="1"/>
    </xf>
    <xf numFmtId="0" fontId="15" fillId="7" borderId="37" xfId="0" applyFont="1" applyFill="1" applyBorder="1" applyAlignment="1" applyProtection="1">
      <alignment horizontal="center" vertical="center" wrapText="1" readingOrder="2"/>
      <protection hidden="1"/>
    </xf>
    <xf numFmtId="43" fontId="15" fillId="25" borderId="58" xfId="3" applyNumberFormat="1" applyFont="1" applyFill="1" applyBorder="1" applyAlignment="1" applyProtection="1">
      <alignment horizontal="center" vertical="center" wrapText="1" readingOrder="2"/>
      <protection hidden="1"/>
    </xf>
    <xf numFmtId="0" fontId="25" fillId="2" borderId="46" xfId="0" applyFont="1" applyFill="1" applyBorder="1" applyAlignment="1" applyProtection="1">
      <alignment horizontal="right" vertical="center" wrapText="1" readingOrder="2"/>
      <protection hidden="1"/>
    </xf>
  </cellXfs>
  <cellStyles count="4">
    <cellStyle name="Comma" xfId="3" builtinId="3"/>
    <cellStyle name="Normal" xfId="0" builtinId="0"/>
    <cellStyle name="Percent" xfId="1" builtinId="5"/>
    <cellStyle name="היפר-קישור" xfId="2" builtinId="8"/>
  </cellStyles>
  <dxfs count="58">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ACE3F0"/>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fdb5c4d6c29dbd0/Desktop/&#1506;&#1489;&#1493;&#1491;&#1492;/&#1502;&#1508;&#1500;/&#1492;&#1497;&#1497;&#1496;&#1511;&#1500;&#1488;&#1505;/&#1502;&#1508;&#1500;%20&#1502;&#1499;&#1512;&#1494;%20&#1492;&#1497;&#1497;&#1496;&#1511;&#1500;&#1488;&#1505;%20-%2014.06.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נאי-סף"/>
      <sheetName val="ניסיון המציע"/>
      <sheetName val="ניסיון המנהל"/>
      <sheetName val="איכות - סל א"/>
      <sheetName val="איכות - סל ב"/>
      <sheetName val="איכות - סל ג"/>
      <sheetName val="איכות - סל ד"/>
      <sheetName val="תכני הפעילות המוצעת"/>
      <sheetName val="ראיון"/>
      <sheetName val="מחירים"/>
      <sheetName val="מחיר וסיכום"/>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C8701-7CE0-4601-AD27-00FFFF0F4C08}">
  <dimension ref="B1:N52"/>
  <sheetViews>
    <sheetView showGridLines="0" rightToLeft="1" tabSelected="1" view="pageBreakPreview" topLeftCell="A22" zoomScale="80" zoomScaleNormal="100" zoomScaleSheetLayoutView="80" workbookViewId="0">
      <selection activeCell="G38" sqref="G38"/>
    </sheetView>
  </sheetViews>
  <sheetFormatPr defaultColWidth="9" defaultRowHeight="13.8" x14ac:dyDescent="0.25"/>
  <cols>
    <col min="1" max="1" width="1.796875" style="4" customWidth="1"/>
    <col min="2" max="2" width="13.296875" style="4" customWidth="1"/>
    <col min="3" max="6" width="10" style="4" customWidth="1"/>
    <col min="7" max="7" width="83.8984375" style="4" customWidth="1"/>
    <col min="8" max="8" width="23.59765625" style="4" bestFit="1" customWidth="1"/>
    <col min="9" max="9" width="2.3984375" style="4" customWidth="1"/>
    <col min="10" max="16384" width="9" style="4"/>
  </cols>
  <sheetData>
    <row r="1" spans="2:8" ht="6" customHeight="1" thickBot="1" x14ac:dyDescent="0.3"/>
    <row r="2" spans="2:8" s="5" customFormat="1" ht="18.75" customHeight="1" x14ac:dyDescent="0.25">
      <c r="B2" s="69" t="s">
        <v>23</v>
      </c>
      <c r="C2" s="74" t="s">
        <v>16</v>
      </c>
      <c r="D2" s="75"/>
      <c r="E2" s="75"/>
      <c r="F2" s="76"/>
      <c r="G2" s="72" t="s">
        <v>1</v>
      </c>
      <c r="H2" s="68"/>
    </row>
    <row r="3" spans="2:8" ht="15.75" customHeight="1" x14ac:dyDescent="0.25">
      <c r="B3" s="70"/>
      <c r="C3" s="77"/>
      <c r="D3" s="78"/>
      <c r="E3" s="78"/>
      <c r="F3" s="79"/>
      <c r="G3" s="73"/>
      <c r="H3" s="68"/>
    </row>
    <row r="4" spans="2:8" ht="36" customHeight="1" x14ac:dyDescent="0.25">
      <c r="B4" s="70"/>
      <c r="C4" s="77"/>
      <c r="D4" s="78"/>
      <c r="E4" s="78"/>
      <c r="F4" s="79"/>
      <c r="G4" s="11" t="s">
        <v>17</v>
      </c>
      <c r="H4" s="52"/>
    </row>
    <row r="5" spans="2:8" ht="15.75" customHeight="1" x14ac:dyDescent="0.25">
      <c r="B5" s="70" t="s">
        <v>23</v>
      </c>
      <c r="C5" s="77"/>
      <c r="D5" s="78"/>
      <c r="E5" s="78"/>
      <c r="F5" s="79"/>
      <c r="G5" s="8" t="s">
        <v>18</v>
      </c>
      <c r="H5" s="52"/>
    </row>
    <row r="6" spans="2:8" ht="15" customHeight="1" x14ac:dyDescent="0.25">
      <c r="B6" s="70"/>
      <c r="C6" s="77"/>
      <c r="D6" s="78"/>
      <c r="E6" s="78"/>
      <c r="F6" s="79"/>
      <c r="G6" s="8" t="s">
        <v>10</v>
      </c>
      <c r="H6" s="53"/>
    </row>
    <row r="7" spans="2:8" ht="32.25" customHeight="1" x14ac:dyDescent="0.25">
      <c r="B7" s="70"/>
      <c r="C7" s="77"/>
      <c r="D7" s="78"/>
      <c r="E7" s="78"/>
      <c r="F7" s="79"/>
      <c r="G7" s="9" t="s">
        <v>11</v>
      </c>
      <c r="H7" s="53"/>
    </row>
    <row r="8" spans="2:8" ht="31.2" customHeight="1" thickBot="1" x14ac:dyDescent="0.3">
      <c r="B8" s="71"/>
      <c r="C8" s="77"/>
      <c r="D8" s="78"/>
      <c r="E8" s="78"/>
      <c r="F8" s="79"/>
      <c r="G8" s="10" t="s">
        <v>12</v>
      </c>
      <c r="H8" s="54"/>
    </row>
    <row r="9" spans="2:8" s="6" customFormat="1" ht="21" customHeight="1" thickBot="1" x14ac:dyDescent="0.3">
      <c r="B9" s="82" t="s">
        <v>24</v>
      </c>
      <c r="C9" s="84">
        <v>8</v>
      </c>
      <c r="D9" s="85"/>
      <c r="E9" s="85"/>
      <c r="F9" s="86"/>
      <c r="G9" s="47" t="s">
        <v>13</v>
      </c>
      <c r="H9" s="55"/>
    </row>
    <row r="10" spans="2:8" s="6" customFormat="1" ht="15.6" x14ac:dyDescent="0.25">
      <c r="B10" s="83"/>
      <c r="C10" s="1" t="s">
        <v>34</v>
      </c>
      <c r="D10" s="90"/>
      <c r="E10" s="91"/>
      <c r="F10" s="92"/>
      <c r="G10" s="48" t="s">
        <v>32</v>
      </c>
      <c r="H10" s="56"/>
    </row>
    <row r="11" spans="2:8" s="6" customFormat="1" ht="46.8" x14ac:dyDescent="0.25">
      <c r="B11" s="83"/>
      <c r="C11" s="1" t="s">
        <v>36</v>
      </c>
      <c r="D11" s="93"/>
      <c r="E11" s="94"/>
      <c r="F11" s="95"/>
      <c r="G11" s="12" t="s">
        <v>35</v>
      </c>
      <c r="H11" s="56"/>
    </row>
    <row r="12" spans="2:8" s="6" customFormat="1" ht="41.4" x14ac:dyDescent="0.25">
      <c r="B12" s="83"/>
      <c r="C12" s="1" t="s">
        <v>37</v>
      </c>
      <c r="D12" s="64"/>
      <c r="E12" s="66"/>
      <c r="F12" s="65"/>
      <c r="G12" s="12" t="s">
        <v>38</v>
      </c>
      <c r="H12" s="56"/>
    </row>
    <row r="13" spans="2:8" s="6" customFormat="1" ht="41.4" x14ac:dyDescent="0.25">
      <c r="B13" s="83"/>
      <c r="C13" s="1" t="s">
        <v>39</v>
      </c>
      <c r="D13" s="93"/>
      <c r="E13" s="94"/>
      <c r="F13" s="95"/>
      <c r="G13" s="12" t="s">
        <v>30</v>
      </c>
      <c r="H13" s="56"/>
    </row>
    <row r="14" spans="2:8" s="6" customFormat="1" ht="31.8" thickBot="1" x14ac:dyDescent="0.3">
      <c r="B14" s="83"/>
      <c r="C14" s="135" t="s">
        <v>40</v>
      </c>
      <c r="D14" s="42"/>
      <c r="E14" s="42"/>
      <c r="F14" s="136"/>
      <c r="G14" s="12" t="s">
        <v>41</v>
      </c>
      <c r="H14" s="56"/>
    </row>
    <row r="15" spans="2:8" s="6" customFormat="1" ht="23.4" customHeight="1" thickBot="1" x14ac:dyDescent="0.3">
      <c r="B15" s="83"/>
      <c r="C15" s="87"/>
      <c r="D15" s="88"/>
      <c r="E15" s="88"/>
      <c r="F15" s="89"/>
      <c r="G15" s="46" t="s">
        <v>20</v>
      </c>
      <c r="H15" s="55"/>
    </row>
    <row r="16" spans="2:8" s="6" customFormat="1" ht="42.6" customHeight="1" thickBot="1" x14ac:dyDescent="0.3">
      <c r="B16" s="83"/>
      <c r="C16" s="96">
        <v>8.6</v>
      </c>
      <c r="D16" s="97"/>
      <c r="E16" s="97"/>
      <c r="F16" s="98"/>
      <c r="G16" s="67" t="s">
        <v>42</v>
      </c>
      <c r="H16" s="67"/>
    </row>
    <row r="17" spans="2:14" s="6" customFormat="1" ht="49.8" customHeight="1" thickBot="1" x14ac:dyDescent="0.3">
      <c r="B17" s="81" t="s">
        <v>47</v>
      </c>
      <c r="C17" s="42"/>
      <c r="D17" s="1" t="s">
        <v>43</v>
      </c>
      <c r="E17" s="137" t="s">
        <v>44</v>
      </c>
      <c r="F17" s="138"/>
      <c r="G17" s="139" t="s">
        <v>33</v>
      </c>
      <c r="H17" s="63"/>
    </row>
    <row r="18" spans="2:14" s="6" customFormat="1" ht="49.8" customHeight="1" thickBot="1" x14ac:dyDescent="0.3">
      <c r="B18" s="81"/>
      <c r="C18" s="42"/>
      <c r="D18" s="43" t="s">
        <v>45</v>
      </c>
      <c r="E18" s="140" t="s">
        <v>46</v>
      </c>
      <c r="F18" s="141"/>
      <c r="G18" s="142"/>
      <c r="H18" s="63"/>
    </row>
    <row r="19" spans="2:14" s="6" customFormat="1" ht="49.8" customHeight="1" thickBot="1" x14ac:dyDescent="0.3">
      <c r="B19" s="81"/>
      <c r="C19" s="41"/>
      <c r="D19" s="1" t="s">
        <v>48</v>
      </c>
      <c r="E19" s="140" t="s">
        <v>49</v>
      </c>
      <c r="F19" s="141"/>
      <c r="G19" s="142" t="s">
        <v>33</v>
      </c>
      <c r="H19" s="63"/>
      <c r="N19" s="60"/>
    </row>
    <row r="20" spans="2:14" s="7" customFormat="1" ht="17.399999999999999" thickBot="1" x14ac:dyDescent="0.3">
      <c r="B20" s="80"/>
      <c r="C20" s="104">
        <v>9</v>
      </c>
      <c r="D20" s="105"/>
      <c r="E20" s="105"/>
      <c r="F20" s="106"/>
      <c r="G20" s="61" t="s">
        <v>2</v>
      </c>
      <c r="H20" s="62"/>
    </row>
    <row r="21" spans="2:14" s="7" customFormat="1" ht="16.8" x14ac:dyDescent="0.25">
      <c r="B21" s="80"/>
      <c r="C21" s="2">
        <v>9.1</v>
      </c>
      <c r="D21" s="24"/>
      <c r="E21" s="24"/>
      <c r="F21" s="24"/>
      <c r="G21" s="49" t="s">
        <v>50</v>
      </c>
      <c r="H21" s="58"/>
    </row>
    <row r="22" spans="2:14" s="7" customFormat="1" ht="27.6" x14ac:dyDescent="0.25">
      <c r="B22" s="80"/>
      <c r="C22" s="2">
        <v>9.1999999999999993</v>
      </c>
      <c r="D22" s="24"/>
      <c r="E22" s="24"/>
      <c r="F22" s="24"/>
      <c r="G22" s="49" t="s">
        <v>51</v>
      </c>
      <c r="H22" s="58"/>
    </row>
    <row r="23" spans="2:14" s="7" customFormat="1" ht="31.2" x14ac:dyDescent="0.25">
      <c r="B23" s="80"/>
      <c r="C23" s="2">
        <v>9.3000000000000007</v>
      </c>
      <c r="D23" s="24"/>
      <c r="E23" s="24"/>
      <c r="F23" s="24"/>
      <c r="G23" s="49" t="s">
        <v>52</v>
      </c>
      <c r="H23" s="58"/>
    </row>
    <row r="24" spans="2:14" s="7" customFormat="1" ht="31.2" x14ac:dyDescent="0.25">
      <c r="B24" s="80"/>
      <c r="C24" s="2">
        <v>9.4</v>
      </c>
      <c r="D24" s="24"/>
      <c r="E24" s="24"/>
      <c r="F24" s="24"/>
      <c r="G24" s="49" t="s">
        <v>53</v>
      </c>
      <c r="H24" s="58"/>
    </row>
    <row r="25" spans="2:14" s="7" customFormat="1" ht="32.4" x14ac:dyDescent="0.25">
      <c r="B25" s="80"/>
      <c r="C25" s="2">
        <v>9.5</v>
      </c>
      <c r="D25" s="24"/>
      <c r="E25" s="24"/>
      <c r="F25" s="24"/>
      <c r="G25" s="49" t="s">
        <v>54</v>
      </c>
      <c r="H25" s="58"/>
    </row>
    <row r="26" spans="2:14" s="7" customFormat="1" ht="31.2" x14ac:dyDescent="0.25">
      <c r="B26" s="80"/>
      <c r="C26" s="2">
        <v>9.6</v>
      </c>
      <c r="D26" s="24"/>
      <c r="E26" s="24"/>
      <c r="F26" s="24"/>
      <c r="G26" s="49" t="s">
        <v>55</v>
      </c>
      <c r="H26" s="58"/>
    </row>
    <row r="27" spans="2:14" s="7" customFormat="1" ht="27.6" x14ac:dyDescent="0.25">
      <c r="B27" s="80"/>
      <c r="C27" s="2">
        <v>9.6999999999999993</v>
      </c>
      <c r="D27" s="24"/>
      <c r="E27" s="24"/>
      <c r="F27" s="24"/>
      <c r="G27" s="49" t="s">
        <v>56</v>
      </c>
      <c r="H27" s="58"/>
    </row>
    <row r="28" spans="2:14" s="7" customFormat="1" ht="27.6" x14ac:dyDescent="0.25">
      <c r="B28" s="80"/>
      <c r="C28" s="2">
        <v>9.8000000000000007</v>
      </c>
      <c r="D28" s="24"/>
      <c r="E28" s="24"/>
      <c r="F28" s="24"/>
      <c r="G28" s="50" t="s">
        <v>57</v>
      </c>
      <c r="H28" s="58"/>
    </row>
    <row r="29" spans="2:14" s="7" customFormat="1" ht="16.8" x14ac:dyDescent="0.25">
      <c r="B29" s="80"/>
      <c r="C29" s="2">
        <v>9.9</v>
      </c>
      <c r="D29" s="24"/>
      <c r="E29" s="24"/>
      <c r="F29" s="24"/>
      <c r="G29" s="50" t="s">
        <v>58</v>
      </c>
      <c r="H29" s="58"/>
    </row>
    <row r="30" spans="2:14" s="7" customFormat="1" ht="27.6" x14ac:dyDescent="0.25">
      <c r="B30" s="80"/>
      <c r="C30" s="3">
        <v>9.1</v>
      </c>
      <c r="D30" s="24"/>
      <c r="E30" s="24"/>
      <c r="F30" s="24"/>
      <c r="G30" s="50" t="s">
        <v>59</v>
      </c>
      <c r="H30" s="58"/>
    </row>
    <row r="31" spans="2:14" s="7" customFormat="1" ht="27.6" x14ac:dyDescent="0.25">
      <c r="B31" s="80"/>
      <c r="C31" s="2">
        <v>9.11</v>
      </c>
      <c r="D31" s="24"/>
      <c r="E31" s="24"/>
      <c r="F31" s="24"/>
      <c r="G31" s="50" t="s">
        <v>60</v>
      </c>
      <c r="H31" s="58"/>
    </row>
    <row r="32" spans="2:14" s="7" customFormat="1" ht="16.8" x14ac:dyDescent="0.25">
      <c r="B32" s="80"/>
      <c r="C32" s="2">
        <v>9.1199999999999992</v>
      </c>
      <c r="D32" s="24"/>
      <c r="E32" s="24"/>
      <c r="F32" s="24"/>
      <c r="G32" s="50" t="s">
        <v>61</v>
      </c>
      <c r="H32" s="58"/>
    </row>
    <row r="33" spans="2:8" s="7" customFormat="1" ht="16.8" x14ac:dyDescent="0.25">
      <c r="B33" s="80"/>
      <c r="C33" s="2">
        <v>9.1300000000000008</v>
      </c>
      <c r="D33" s="24"/>
      <c r="E33" s="24"/>
      <c r="F33" s="24"/>
      <c r="G33" s="50" t="s">
        <v>62</v>
      </c>
      <c r="H33" s="58"/>
    </row>
    <row r="34" spans="2:8" s="7" customFormat="1" ht="16.8" x14ac:dyDescent="0.25">
      <c r="B34" s="80"/>
      <c r="C34" s="2">
        <v>9.14</v>
      </c>
      <c r="D34" s="24"/>
      <c r="E34" s="24"/>
      <c r="F34" s="24"/>
      <c r="G34" s="50" t="s">
        <v>63</v>
      </c>
      <c r="H34" s="58"/>
    </row>
    <row r="35" spans="2:8" s="7" customFormat="1" ht="16.8" x14ac:dyDescent="0.25">
      <c r="B35" s="80"/>
      <c r="C35" s="2">
        <v>9.15</v>
      </c>
      <c r="D35" s="24"/>
      <c r="E35" s="24"/>
      <c r="F35" s="24"/>
      <c r="G35" s="50" t="s">
        <v>64</v>
      </c>
      <c r="H35" s="58"/>
    </row>
    <row r="36" spans="2:8" s="7" customFormat="1" ht="16.8" x14ac:dyDescent="0.25">
      <c r="B36" s="80"/>
      <c r="C36" s="2">
        <v>9.16</v>
      </c>
      <c r="D36" s="24"/>
      <c r="E36" s="24"/>
      <c r="F36" s="24"/>
      <c r="G36" s="50" t="s">
        <v>65</v>
      </c>
      <c r="H36" s="58"/>
    </row>
    <row r="37" spans="2:8" s="7" customFormat="1" ht="16.8" x14ac:dyDescent="0.25">
      <c r="B37" s="80"/>
      <c r="C37" s="2">
        <v>9.17</v>
      </c>
      <c r="D37" s="24"/>
      <c r="E37" s="24"/>
      <c r="F37" s="24"/>
      <c r="G37" s="50" t="s">
        <v>66</v>
      </c>
      <c r="H37" s="58"/>
    </row>
    <row r="38" spans="2:8" s="7" customFormat="1" ht="31.2" x14ac:dyDescent="0.25">
      <c r="B38" s="80"/>
      <c r="C38" s="2">
        <v>9.18</v>
      </c>
      <c r="D38" s="24"/>
      <c r="E38" s="24"/>
      <c r="F38" s="24"/>
      <c r="G38" s="182" t="s">
        <v>112</v>
      </c>
      <c r="H38" s="58"/>
    </row>
    <row r="39" spans="2:8" s="7" customFormat="1" ht="32.4" x14ac:dyDescent="0.25">
      <c r="B39" s="80"/>
      <c r="C39" s="2">
        <v>9.19</v>
      </c>
      <c r="D39" s="24"/>
      <c r="E39" s="24"/>
      <c r="F39" s="24"/>
      <c r="G39" s="50" t="s">
        <v>67</v>
      </c>
      <c r="H39" s="58"/>
    </row>
    <row r="40" spans="2:8" s="7" customFormat="1" ht="27.6" x14ac:dyDescent="0.25">
      <c r="B40" s="80"/>
      <c r="C40" s="3">
        <v>9.1999999999999993</v>
      </c>
      <c r="D40" s="24"/>
      <c r="E40" s="24"/>
      <c r="F40" s="24"/>
      <c r="G40" s="50" t="s">
        <v>68</v>
      </c>
      <c r="H40" s="58"/>
    </row>
    <row r="41" spans="2:8" s="7" customFormat="1" ht="27.6" x14ac:dyDescent="0.25">
      <c r="B41" s="80"/>
      <c r="C41" s="2">
        <v>9.2100000000000009</v>
      </c>
      <c r="D41" s="24"/>
      <c r="E41" s="24"/>
      <c r="F41" s="24"/>
      <c r="G41" s="50" t="s">
        <v>69</v>
      </c>
      <c r="H41" s="58"/>
    </row>
    <row r="42" spans="2:8" s="7" customFormat="1" ht="16.8" x14ac:dyDescent="0.25">
      <c r="B42" s="80"/>
      <c r="C42" s="2">
        <v>9.2200000000000006</v>
      </c>
      <c r="D42" s="24"/>
      <c r="E42" s="24"/>
      <c r="F42" s="24"/>
      <c r="G42" s="50" t="s">
        <v>70</v>
      </c>
      <c r="H42" s="58"/>
    </row>
    <row r="43" spans="2:8" s="7" customFormat="1" ht="16.8" x14ac:dyDescent="0.25">
      <c r="B43" s="80"/>
      <c r="C43" s="2">
        <v>9.23</v>
      </c>
      <c r="D43" s="24"/>
      <c r="E43" s="24"/>
      <c r="F43" s="24"/>
      <c r="G43" s="50" t="s">
        <v>71</v>
      </c>
      <c r="H43" s="58"/>
    </row>
    <row r="44" spans="2:8" s="7" customFormat="1" ht="16.8" x14ac:dyDescent="0.25">
      <c r="B44" s="80"/>
      <c r="C44" s="102"/>
      <c r="D44" s="109" t="s">
        <v>72</v>
      </c>
      <c r="E44" s="110"/>
      <c r="F44" s="110"/>
      <c r="G44" s="110"/>
      <c r="H44" s="58"/>
    </row>
    <row r="45" spans="2:8" s="7" customFormat="1" ht="16.8" x14ac:dyDescent="0.25">
      <c r="B45" s="80"/>
      <c r="C45" s="103"/>
      <c r="D45" s="25"/>
      <c r="E45" s="107"/>
      <c r="F45" s="108"/>
      <c r="G45" s="50" t="s">
        <v>74</v>
      </c>
      <c r="H45" s="58"/>
    </row>
    <row r="46" spans="2:8" s="7" customFormat="1" ht="17.399999999999999" thickBot="1" x14ac:dyDescent="0.3">
      <c r="B46" s="80"/>
      <c r="C46" s="103"/>
      <c r="D46" s="24"/>
      <c r="E46" s="107"/>
      <c r="F46" s="108"/>
      <c r="G46" s="50" t="s">
        <v>73</v>
      </c>
      <c r="H46" s="58"/>
    </row>
    <row r="47" spans="2:8" ht="14.25" hidden="1" customHeight="1" thickBot="1" x14ac:dyDescent="0.3">
      <c r="C47" s="3">
        <v>7.15</v>
      </c>
      <c r="D47" s="25"/>
      <c r="E47" s="25"/>
      <c r="F47" s="25"/>
      <c r="G47" s="51" t="s">
        <v>14</v>
      </c>
      <c r="H47" s="57"/>
    </row>
    <row r="48" spans="2:8" ht="14.25" hidden="1" customHeight="1" thickBot="1" x14ac:dyDescent="0.3">
      <c r="C48" s="3">
        <v>7.16</v>
      </c>
      <c r="D48" s="25"/>
      <c r="E48" s="25"/>
      <c r="F48" s="25"/>
      <c r="G48" s="51" t="s">
        <v>3</v>
      </c>
      <c r="H48" s="57"/>
    </row>
    <row r="49" spans="2:8" ht="14.25" hidden="1" customHeight="1" thickBot="1" x14ac:dyDescent="0.3">
      <c r="C49" s="3">
        <v>7.17</v>
      </c>
      <c r="D49" s="25"/>
      <c r="E49" s="25"/>
      <c r="F49" s="25"/>
      <c r="G49" s="51" t="s">
        <v>15</v>
      </c>
      <c r="H49" s="57"/>
    </row>
    <row r="50" spans="2:8" ht="14.25" hidden="1" customHeight="1" thickBot="1" x14ac:dyDescent="0.3">
      <c r="C50" s="3">
        <v>7.18</v>
      </c>
      <c r="D50" s="25"/>
      <c r="E50" s="25"/>
      <c r="F50" s="25"/>
      <c r="G50" s="51" t="s">
        <v>19</v>
      </c>
      <c r="H50" s="57"/>
    </row>
    <row r="51" spans="2:8" ht="14.4" hidden="1" thickBot="1" x14ac:dyDescent="0.3">
      <c r="H51" s="57"/>
    </row>
    <row r="52" spans="2:8" s="7" customFormat="1" ht="19.8" customHeight="1" thickBot="1" x14ac:dyDescent="0.3">
      <c r="B52" s="4"/>
      <c r="C52" s="99" t="s">
        <v>0</v>
      </c>
      <c r="D52" s="100"/>
      <c r="E52" s="100"/>
      <c r="F52" s="100"/>
      <c r="G52" s="101"/>
      <c r="H52" s="59"/>
    </row>
  </sheetData>
  <mergeCells count="22">
    <mergeCell ref="E18:G18"/>
    <mergeCell ref="E19:G19"/>
    <mergeCell ref="B17:B19"/>
    <mergeCell ref="C52:G52"/>
    <mergeCell ref="C44:C46"/>
    <mergeCell ref="C20:F20"/>
    <mergeCell ref="E45:F45"/>
    <mergeCell ref="E46:F46"/>
    <mergeCell ref="D44:G44"/>
    <mergeCell ref="H2:H3"/>
    <mergeCell ref="B2:B8"/>
    <mergeCell ref="G2:G3"/>
    <mergeCell ref="C2:F8"/>
    <mergeCell ref="B20:B46"/>
    <mergeCell ref="B9:B16"/>
    <mergeCell ref="C9:F9"/>
    <mergeCell ref="C15:F15"/>
    <mergeCell ref="D10:F10"/>
    <mergeCell ref="D13:F13"/>
    <mergeCell ref="D11:F11"/>
    <mergeCell ref="C16:F16"/>
    <mergeCell ref="E17:G17"/>
  </mergeCells>
  <conditionalFormatting sqref="H9 H20:H46">
    <cfRule type="containsText" dxfId="57" priority="317" operator="containsText" text="ל.ר.">
      <formula>NOT(ISERROR(SEARCH("ל.ר.",H9)))</formula>
    </cfRule>
    <cfRule type="containsText" dxfId="56" priority="318" operator="containsText" text="$">
      <formula>NOT(ISERROR(SEARCH("$",H9)))</formula>
    </cfRule>
    <cfRule type="containsText" dxfId="55" priority="319" operator="containsText" text="X">
      <formula>NOT(ISERROR(SEARCH("X",H9)))</formula>
    </cfRule>
    <cfRule type="containsText" dxfId="54" priority="320" operator="containsText" text="V">
      <formula>NOT(ISERROR(SEARCH("V",H9)))</formula>
    </cfRule>
  </conditionalFormatting>
  <conditionalFormatting sqref="H17:H19 H47:H51">
    <cfRule type="containsText" dxfId="53" priority="237" operator="containsText" text="V">
      <formula>NOT(ISERROR(SEARCH("V",H17)))</formula>
    </cfRule>
    <cfRule type="expression" dxfId="52" priority="238">
      <formula>H17="ל.ר."</formula>
    </cfRule>
    <cfRule type="containsText" dxfId="51" priority="239" operator="containsText" text="X">
      <formula>NOT(ISERROR(SEARCH("X",H17)))</formula>
    </cfRule>
    <cfRule type="notContainsBlanks" dxfId="50" priority="240">
      <formula>LEN(TRIM(H17))&gt;0</formula>
    </cfRule>
  </conditionalFormatting>
  <conditionalFormatting sqref="G9">
    <cfRule type="containsText" dxfId="49" priority="121" operator="containsText" text="ל.ר.">
      <formula>NOT(ISERROR(SEARCH("ל.ר.",G9)))</formula>
    </cfRule>
    <cfRule type="containsText" dxfId="48" priority="122" operator="containsText" text="$">
      <formula>NOT(ISERROR(SEARCH("$",G9)))</formula>
    </cfRule>
    <cfRule type="containsText" dxfId="47" priority="123" operator="containsText" text="X">
      <formula>NOT(ISERROR(SEARCH("X",G9)))</formula>
    </cfRule>
    <cfRule type="containsText" dxfId="46" priority="124" operator="containsText" text="V">
      <formula>NOT(ISERROR(SEARCH("V",G9)))</formula>
    </cfRule>
  </conditionalFormatting>
  <conditionalFormatting sqref="C9">
    <cfRule type="containsText" dxfId="45" priority="117" operator="containsText" text="ל.ר.">
      <formula>NOT(ISERROR(SEARCH("ל.ר.",C9)))</formula>
    </cfRule>
    <cfRule type="containsText" dxfId="44" priority="118" operator="containsText" text="$">
      <formula>NOT(ISERROR(SEARCH("$",C9)))</formula>
    </cfRule>
    <cfRule type="containsText" dxfId="43" priority="119" operator="containsText" text="X">
      <formula>NOT(ISERROR(SEARCH("X",C9)))</formula>
    </cfRule>
    <cfRule type="containsText" dxfId="42" priority="120" operator="containsText" text="V">
      <formula>NOT(ISERROR(SEARCH("V",C9)))</formula>
    </cfRule>
  </conditionalFormatting>
  <conditionalFormatting sqref="B9">
    <cfRule type="containsText" dxfId="41" priority="113" operator="containsText" text="ל.ר.">
      <formula>NOT(ISERROR(SEARCH("ל.ר.",B9)))</formula>
    </cfRule>
    <cfRule type="containsText" dxfId="40" priority="114" operator="containsText" text="$">
      <formula>NOT(ISERROR(SEARCH("$",B9)))</formula>
    </cfRule>
    <cfRule type="containsText" dxfId="39" priority="115" operator="containsText" text="X">
      <formula>NOT(ISERROR(SEARCH("X",B9)))</formula>
    </cfRule>
    <cfRule type="containsText" dxfId="38" priority="116" operator="containsText" text="V">
      <formula>NOT(ISERROR(SEARCH("V",B9)))</formula>
    </cfRule>
  </conditionalFormatting>
  <conditionalFormatting sqref="G15">
    <cfRule type="containsText" dxfId="33" priority="81" operator="containsText" text="ל.ר.">
      <formula>NOT(ISERROR(SEARCH("ל.ר.",G15)))</formula>
    </cfRule>
    <cfRule type="containsText" dxfId="32" priority="82" operator="containsText" text="$">
      <formula>NOT(ISERROR(SEARCH("$",G15)))</formula>
    </cfRule>
    <cfRule type="containsText" dxfId="31" priority="83" operator="containsText" text="X">
      <formula>NOT(ISERROR(SEARCH("X",G15)))</formula>
    </cfRule>
    <cfRule type="containsText" dxfId="30" priority="84" operator="containsText" text="V">
      <formula>NOT(ISERROR(SEARCH("V",G15)))</formula>
    </cfRule>
  </conditionalFormatting>
  <conditionalFormatting sqref="C15">
    <cfRule type="containsText" dxfId="29" priority="77" operator="containsText" text="ל.ר.">
      <formula>NOT(ISERROR(SEARCH("ל.ר.",C15)))</formula>
    </cfRule>
    <cfRule type="containsText" dxfId="28" priority="78" operator="containsText" text="$">
      <formula>NOT(ISERROR(SEARCH("$",C15)))</formula>
    </cfRule>
    <cfRule type="containsText" dxfId="27" priority="79" operator="containsText" text="X">
      <formula>NOT(ISERROR(SEARCH("X",C15)))</formula>
    </cfRule>
    <cfRule type="containsText" dxfId="26" priority="80" operator="containsText" text="V">
      <formula>NOT(ISERROR(SEARCH("V",C15)))</formula>
    </cfRule>
  </conditionalFormatting>
  <conditionalFormatting sqref="H15">
    <cfRule type="containsText" dxfId="25" priority="73" operator="containsText" text="ל.ר.">
      <formula>NOT(ISERROR(SEARCH("ל.ר.",H15)))</formula>
    </cfRule>
    <cfRule type="containsText" dxfId="24" priority="74" operator="containsText" text="$">
      <formula>NOT(ISERROR(SEARCH("$",H15)))</formula>
    </cfRule>
    <cfRule type="containsText" dxfId="23" priority="75" operator="containsText" text="X">
      <formula>NOT(ISERROR(SEARCH("X",H15)))</formula>
    </cfRule>
    <cfRule type="containsText" dxfId="22" priority="76" operator="containsText" text="V">
      <formula>NOT(ISERROR(SEARCH("V",H15)))</formula>
    </cfRule>
  </conditionalFormatting>
  <conditionalFormatting sqref="G16:H16">
    <cfRule type="containsText" dxfId="21" priority="57" operator="containsText" text="ל.ר.">
      <formula>NOT(ISERROR(SEARCH("ל.ר.",G16)))</formula>
    </cfRule>
    <cfRule type="containsText" dxfId="20" priority="58" operator="containsText" text="$">
      <formula>NOT(ISERROR(SEARCH("$",G16)))</formula>
    </cfRule>
    <cfRule type="containsText" dxfId="19" priority="59" operator="containsText" text="X">
      <formula>NOT(ISERROR(SEARCH("X",G16)))</formula>
    </cfRule>
    <cfRule type="containsText" dxfId="18" priority="60" operator="containsText" text="V">
      <formula>NOT(ISERROR(SEARCH("V",G16)))</formula>
    </cfRule>
  </conditionalFormatting>
  <conditionalFormatting sqref="C16">
    <cfRule type="containsText" dxfId="17" priority="61" operator="containsText" text="ל.ר.">
      <formula>NOT(ISERROR(SEARCH("ל.ר.",C16)))</formula>
    </cfRule>
    <cfRule type="containsText" dxfId="16" priority="62" operator="containsText" text="$">
      <formula>NOT(ISERROR(SEARCH("$",C16)))</formula>
    </cfRule>
    <cfRule type="containsText" dxfId="15" priority="63" operator="containsText" text="X">
      <formula>NOT(ISERROR(SEARCH("X",C16)))</formula>
    </cfRule>
    <cfRule type="containsText" dxfId="14" priority="64" operator="containsText" text="V">
      <formula>NOT(ISERROR(SEARCH("V",C16)))</formula>
    </cfRule>
  </conditionalFormatting>
  <conditionalFormatting sqref="H52">
    <cfRule type="containsText" dxfId="13" priority="29" operator="containsText" text="ל.ר.">
      <formula>NOT(ISERROR(SEARCH("ל.ר.",H52)))</formula>
    </cfRule>
    <cfRule type="containsText" dxfId="12" priority="30" operator="containsText" text="$">
      <formula>NOT(ISERROR(SEARCH("$",H52)))</formula>
    </cfRule>
    <cfRule type="containsText" dxfId="11" priority="31" operator="containsText" text="X">
      <formula>NOT(ISERROR(SEARCH("X",H52)))</formula>
    </cfRule>
    <cfRule type="containsText" dxfId="10" priority="32" operator="containsText" text="V">
      <formula>NOT(ISERROR(SEARCH("V",H52)))</formula>
    </cfRule>
  </conditionalFormatting>
  <conditionalFormatting sqref="N19">
    <cfRule type="containsText" dxfId="9" priority="5" operator="containsText" text="V">
      <formula>NOT(ISERROR(SEARCH("V",N19)))</formula>
    </cfRule>
    <cfRule type="expression" dxfId="8" priority="6">
      <formula>N19="ל.ר."</formula>
    </cfRule>
    <cfRule type="containsText" dxfId="7" priority="7" operator="containsText" text="X">
      <formula>NOT(ISERROR(SEARCH("X",N19)))</formula>
    </cfRule>
    <cfRule type="notContainsBlanks" dxfId="6" priority="8">
      <formula>LEN(TRIM(N19))&gt;0</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FF095-7812-46E7-B789-3CE06A37A746}">
  <dimension ref="A1:F14"/>
  <sheetViews>
    <sheetView rightToLeft="1" topLeftCell="A7" zoomScale="70" zoomScaleNormal="70" workbookViewId="0">
      <selection activeCell="C8" sqref="C8"/>
    </sheetView>
  </sheetViews>
  <sheetFormatPr defaultColWidth="9" defaultRowHeight="15.6" x14ac:dyDescent="0.3"/>
  <cols>
    <col min="1" max="1" width="13" style="13" customWidth="1"/>
    <col min="2" max="2" width="7.8984375" style="13" customWidth="1"/>
    <col min="3" max="3" width="47" style="13" customWidth="1"/>
    <col min="4" max="4" width="7.8984375" style="13" customWidth="1"/>
    <col min="5" max="5" width="38.5" style="13" customWidth="1"/>
    <col min="6" max="6" width="9.69921875" style="13" bestFit="1" customWidth="1"/>
    <col min="7" max="16384" width="9" style="13"/>
  </cols>
  <sheetData>
    <row r="1" spans="1:6" ht="34.200000000000003" customHeight="1" x14ac:dyDescent="0.3">
      <c r="A1" s="118" t="s">
        <v>28</v>
      </c>
      <c r="B1" s="124" t="s">
        <v>29</v>
      </c>
      <c r="C1" s="124" t="s">
        <v>27</v>
      </c>
      <c r="D1" s="121" t="s">
        <v>26</v>
      </c>
      <c r="E1" s="127">
        <v>1</v>
      </c>
      <c r="F1" s="128"/>
    </row>
    <row r="2" spans="1:6" ht="53.4" customHeight="1" x14ac:dyDescent="0.3">
      <c r="A2" s="119"/>
      <c r="B2" s="125"/>
      <c r="C2" s="125"/>
      <c r="D2" s="122"/>
      <c r="E2" s="129"/>
      <c r="F2" s="130"/>
    </row>
    <row r="3" spans="1:6" ht="16.5" customHeight="1" thickBot="1" x14ac:dyDescent="0.35">
      <c r="A3" s="120"/>
      <c r="B3" s="126"/>
      <c r="C3" s="126"/>
      <c r="D3" s="123"/>
      <c r="E3" s="21" t="s">
        <v>21</v>
      </c>
      <c r="F3" s="20" t="s">
        <v>5</v>
      </c>
    </row>
    <row r="4" spans="1:6" ht="156" customHeight="1" thickBot="1" x14ac:dyDescent="0.35">
      <c r="A4" s="144" t="s">
        <v>85</v>
      </c>
      <c r="B4" s="148" t="s">
        <v>79</v>
      </c>
      <c r="C4" s="16" t="s">
        <v>77</v>
      </c>
      <c r="D4" s="143">
        <v>10</v>
      </c>
      <c r="E4" s="19"/>
      <c r="F4" s="18">
        <v>0</v>
      </c>
    </row>
    <row r="5" spans="1:6" ht="156" customHeight="1" thickBot="1" x14ac:dyDescent="0.35">
      <c r="A5" s="144"/>
      <c r="B5" s="148" t="s">
        <v>80</v>
      </c>
      <c r="C5" s="16" t="s">
        <v>78</v>
      </c>
      <c r="D5" s="150"/>
      <c r="E5" s="19"/>
      <c r="F5" s="18">
        <v>0</v>
      </c>
    </row>
    <row r="6" spans="1:6" ht="246" customHeight="1" thickBot="1" x14ac:dyDescent="0.35">
      <c r="A6" s="145" t="s">
        <v>86</v>
      </c>
      <c r="B6" s="45" t="s">
        <v>81</v>
      </c>
      <c r="C6" s="45" t="s">
        <v>83</v>
      </c>
      <c r="D6" s="45">
        <v>15</v>
      </c>
      <c r="E6" s="149"/>
      <c r="F6" s="18">
        <v>0</v>
      </c>
    </row>
    <row r="7" spans="1:6" ht="246" customHeight="1" thickBot="1" x14ac:dyDescent="0.35">
      <c r="A7" s="146"/>
      <c r="B7" s="45" t="s">
        <v>82</v>
      </c>
      <c r="C7" s="45" t="s">
        <v>84</v>
      </c>
      <c r="D7" s="45">
        <v>10</v>
      </c>
      <c r="E7" s="149"/>
      <c r="F7" s="18">
        <v>0</v>
      </c>
    </row>
    <row r="8" spans="1:6" ht="186" customHeight="1" thickBot="1" x14ac:dyDescent="0.35">
      <c r="A8" s="180" t="s">
        <v>110</v>
      </c>
      <c r="B8" s="45" t="s">
        <v>75</v>
      </c>
      <c r="C8" s="45" t="s">
        <v>111</v>
      </c>
      <c r="D8" s="17">
        <v>45</v>
      </c>
      <c r="E8" s="19"/>
      <c r="F8" s="18">
        <v>0</v>
      </c>
    </row>
    <row r="9" spans="1:6" ht="186" customHeight="1" thickBot="1" x14ac:dyDescent="0.35">
      <c r="A9" s="45" t="s">
        <v>76</v>
      </c>
      <c r="B9" s="44" t="s">
        <v>109</v>
      </c>
      <c r="C9" s="45" t="s">
        <v>108</v>
      </c>
      <c r="D9" s="17">
        <v>20</v>
      </c>
      <c r="E9" s="19"/>
      <c r="F9" s="18">
        <v>0</v>
      </c>
    </row>
    <row r="10" spans="1:6" ht="21.6" thickBot="1" x14ac:dyDescent="0.35">
      <c r="A10" s="113" t="s">
        <v>25</v>
      </c>
      <c r="B10" s="114"/>
      <c r="C10" s="115"/>
      <c r="D10" s="15">
        <f>SUM(D4:D9)</f>
        <v>100</v>
      </c>
      <c r="E10" s="22">
        <f>SUM(F$4:F$9)</f>
        <v>0</v>
      </c>
      <c r="F10" s="23"/>
    </row>
    <row r="11" spans="1:6" x14ac:dyDescent="0.3">
      <c r="B11" s="116">
        <v>12.7</v>
      </c>
      <c r="C11" s="37" t="s">
        <v>95</v>
      </c>
      <c r="D11" s="38">
        <v>70</v>
      </c>
      <c r="E11" s="111"/>
      <c r="F11" s="112"/>
    </row>
    <row r="12" spans="1:6" x14ac:dyDescent="0.3">
      <c r="B12" s="117"/>
      <c r="C12" s="39"/>
      <c r="D12" s="40"/>
      <c r="E12" s="111"/>
      <c r="F12" s="112"/>
    </row>
    <row r="14" spans="1:6" x14ac:dyDescent="0.3">
      <c r="D14" s="14"/>
    </row>
  </sheetData>
  <mergeCells count="13">
    <mergeCell ref="E11:F11"/>
    <mergeCell ref="E12:F12"/>
    <mergeCell ref="A10:C10"/>
    <mergeCell ref="B11:B12"/>
    <mergeCell ref="A1:A3"/>
    <mergeCell ref="D1:D3"/>
    <mergeCell ref="B1:B3"/>
    <mergeCell ref="C1:C3"/>
    <mergeCell ref="E1:F1"/>
    <mergeCell ref="E2:F2"/>
    <mergeCell ref="D4:D5"/>
    <mergeCell ref="A6:A7"/>
    <mergeCell ref="A4:A5"/>
  </mergeCells>
  <conditionalFormatting sqref="C11:D12">
    <cfRule type="containsText" dxfId="5" priority="9" operator="containsText" text="V">
      <formula>NOT(ISERROR(SEARCH("V",C11)))</formula>
    </cfRule>
    <cfRule type="containsText" dxfId="4" priority="10" operator="containsText" text="X">
      <formula>NOT(ISERROR(SEARCH("X",C11)))</formula>
    </cfRule>
  </conditionalFormatting>
  <conditionalFormatting sqref="E11:F11">
    <cfRule type="containsText" dxfId="3" priority="7" operator="containsText" text="V">
      <formula>NOT(ISERROR(SEARCH("V",E11)))</formula>
    </cfRule>
    <cfRule type="containsText" dxfId="2" priority="8" operator="containsText" text="X">
      <formula>NOT(ISERROR(SEARCH("X",E11)))</formula>
    </cfRule>
  </conditionalFormatting>
  <conditionalFormatting sqref="E12:F12">
    <cfRule type="containsText" dxfId="1" priority="1" operator="containsText" text="V">
      <formula>NOT(ISERROR(SEARCH("V",E12)))</formula>
    </cfRule>
    <cfRule type="containsText" dxfId="0" priority="2" operator="containsText" text="X">
      <formula>NOT(ISERROR(SEARCH("X",E12)))</formula>
    </cfRule>
  </conditionalFormatting>
  <dataValidations count="1">
    <dataValidation operator="notBetween" allowBlank="1" showInputMessage="1" showErrorMessage="1" sqref="E4:E7" xr:uid="{00000000-0002-0000-0100-000000000000}"/>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55090-9CE8-480D-AEAB-56A6F7BA27D2}">
  <dimension ref="A2:F13"/>
  <sheetViews>
    <sheetView rightToLeft="1" topLeftCell="A4" zoomScale="80" zoomScaleNormal="80" workbookViewId="0">
      <selection activeCell="J10" sqref="J10"/>
    </sheetView>
  </sheetViews>
  <sheetFormatPr defaultRowHeight="13.8" x14ac:dyDescent="0.25"/>
  <cols>
    <col min="1" max="1" width="18.09765625" customWidth="1"/>
    <col min="2" max="2" width="11.69921875" customWidth="1"/>
    <col min="3" max="3" width="11.796875" customWidth="1"/>
    <col min="4" max="4" width="14.59765625" customWidth="1"/>
    <col min="5" max="5" width="12.796875" customWidth="1"/>
    <col min="6" max="6" width="15.19921875" customWidth="1"/>
  </cols>
  <sheetData>
    <row r="2" spans="1:6" ht="14.4" thickBot="1" x14ac:dyDescent="0.3"/>
    <row r="3" spans="1:6" ht="16.2" thickBot="1" x14ac:dyDescent="0.3">
      <c r="A3" s="152"/>
      <c r="B3" s="153"/>
      <c r="C3" s="154">
        <v>1</v>
      </c>
      <c r="D3" s="155"/>
      <c r="E3" s="154">
        <v>2</v>
      </c>
      <c r="F3" s="155"/>
    </row>
    <row r="4" spans="1:6" ht="21" x14ac:dyDescent="0.25">
      <c r="A4" s="156" t="s">
        <v>98</v>
      </c>
      <c r="B4" s="157"/>
      <c r="C4" s="158"/>
      <c r="D4" s="159"/>
      <c r="E4" s="158"/>
      <c r="F4" s="159"/>
    </row>
    <row r="5" spans="1:6" ht="15.6" x14ac:dyDescent="0.3">
      <c r="A5" s="160"/>
      <c r="B5" s="160"/>
      <c r="C5" s="161"/>
      <c r="D5" s="162"/>
      <c r="E5" s="163"/>
      <c r="F5" s="164"/>
    </row>
    <row r="6" spans="1:6" ht="16.2" thickBot="1" x14ac:dyDescent="0.35">
      <c r="A6" s="165"/>
      <c r="B6" s="165"/>
      <c r="C6" s="161"/>
      <c r="D6" s="162"/>
      <c r="E6" s="163"/>
      <c r="F6" s="164"/>
    </row>
    <row r="7" spans="1:6" ht="31.2" x14ac:dyDescent="0.25">
      <c r="A7" s="166" t="s">
        <v>101</v>
      </c>
      <c r="B7" s="167" t="s">
        <v>102</v>
      </c>
      <c r="C7" s="168" t="s">
        <v>103</v>
      </c>
      <c r="D7" s="169" t="s">
        <v>104</v>
      </c>
      <c r="E7" s="168" t="s">
        <v>103</v>
      </c>
      <c r="F7" s="169" t="s">
        <v>104</v>
      </c>
    </row>
    <row r="8" spans="1:6" ht="219" thickBot="1" x14ac:dyDescent="0.3">
      <c r="A8" s="151" t="s">
        <v>96</v>
      </c>
      <c r="B8" s="147">
        <v>30</v>
      </c>
      <c r="C8" s="171"/>
      <c r="D8" s="172"/>
      <c r="E8" s="171"/>
      <c r="F8" s="172"/>
    </row>
    <row r="9" spans="1:6" ht="78.599999999999994" thickBot="1" x14ac:dyDescent="0.3">
      <c r="A9" s="45" t="s">
        <v>87</v>
      </c>
      <c r="B9" s="17">
        <v>20</v>
      </c>
      <c r="C9" s="171"/>
      <c r="D9" s="172"/>
      <c r="E9" s="171"/>
      <c r="F9" s="172"/>
    </row>
    <row r="10" spans="1:6" ht="109.8" thickBot="1" x14ac:dyDescent="0.3">
      <c r="A10" s="45" t="s">
        <v>88</v>
      </c>
      <c r="B10" s="17">
        <v>20</v>
      </c>
      <c r="C10" s="171"/>
      <c r="D10" s="172"/>
      <c r="E10" s="171"/>
      <c r="F10" s="172"/>
    </row>
    <row r="11" spans="1:6" ht="94.2" thickBot="1" x14ac:dyDescent="0.3">
      <c r="A11" s="45" t="s">
        <v>89</v>
      </c>
      <c r="B11" s="17">
        <v>20</v>
      </c>
      <c r="C11" s="171"/>
      <c r="D11" s="172"/>
      <c r="E11" s="171"/>
      <c r="F11" s="172"/>
    </row>
    <row r="12" spans="1:6" ht="46.8" x14ac:dyDescent="0.25">
      <c r="A12" s="45" t="s">
        <v>90</v>
      </c>
      <c r="B12" s="17">
        <v>10</v>
      </c>
      <c r="C12" s="171"/>
      <c r="D12" s="172"/>
      <c r="E12" s="171"/>
      <c r="F12" s="172"/>
    </row>
    <row r="13" spans="1:6" ht="16.2" thickBot="1" x14ac:dyDescent="0.35">
      <c r="A13" s="175" t="s">
        <v>105</v>
      </c>
      <c r="B13" s="181">
        <f>SUM(B8:B12)</f>
        <v>100</v>
      </c>
      <c r="C13" s="177" t="e">
        <f>SUMPRODUCT(#REF!,C$8:C$12)*10</f>
        <v>#REF!</v>
      </c>
      <c r="D13" s="178"/>
      <c r="E13" s="177" t="e">
        <f>SUMPRODUCT(#REF!,E$8:E$12)*10</f>
        <v>#REF!</v>
      </c>
      <c r="F13" s="178"/>
    </row>
  </sheetData>
  <mergeCells count="14">
    <mergeCell ref="C13:D13"/>
    <mergeCell ref="E13:F13"/>
    <mergeCell ref="A5:B5"/>
    <mergeCell ref="C5:D5"/>
    <mergeCell ref="E5:F5"/>
    <mergeCell ref="A6:B6"/>
    <mergeCell ref="C6:D6"/>
    <mergeCell ref="E6:F6"/>
    <mergeCell ref="A3:B3"/>
    <mergeCell ref="C3:D3"/>
    <mergeCell ref="E3:F3"/>
    <mergeCell ref="A4:B4"/>
    <mergeCell ref="C4:D4"/>
    <mergeCell ref="E4:F4"/>
  </mergeCells>
  <dataValidations count="1">
    <dataValidation type="whole" allowBlank="1" showInputMessage="1" showErrorMessage="1" sqref="E8:E12 C8:C12" xr:uid="{F84DA051-BF56-4E53-BCBB-5613E3505501}">
      <formula1>1</formula1>
      <formula2>10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06A6D-BC5B-4B1E-82B3-BB7C2C344766}">
  <dimension ref="A2:F21"/>
  <sheetViews>
    <sheetView rightToLeft="1" workbookViewId="0">
      <selection activeCell="D14" sqref="D14"/>
    </sheetView>
  </sheetViews>
  <sheetFormatPr defaultRowHeight="13.8" x14ac:dyDescent="0.25"/>
  <cols>
    <col min="1" max="1" width="20.69921875" customWidth="1"/>
    <col min="2" max="2" width="9.3984375" customWidth="1"/>
    <col min="4" max="4" width="20.3984375" customWidth="1"/>
    <col min="6" max="6" width="26.796875" customWidth="1"/>
  </cols>
  <sheetData>
    <row r="2" spans="1:6" ht="14.4" thickBot="1" x14ac:dyDescent="0.3"/>
    <row r="3" spans="1:6" ht="16.2" thickBot="1" x14ac:dyDescent="0.3">
      <c r="A3" s="152" t="s">
        <v>97</v>
      </c>
      <c r="B3" s="153"/>
      <c r="C3" s="154">
        <v>1</v>
      </c>
      <c r="D3" s="155"/>
      <c r="E3" s="154">
        <v>2</v>
      </c>
      <c r="F3" s="155"/>
    </row>
    <row r="4" spans="1:6" ht="21" x14ac:dyDescent="0.25">
      <c r="A4" s="156" t="s">
        <v>98</v>
      </c>
      <c r="B4" s="157"/>
      <c r="C4" s="158">
        <f>'[1]תנאי-סף'!D3</f>
        <v>0</v>
      </c>
      <c r="D4" s="159"/>
      <c r="E4" s="158">
        <f>'[1]תנאי-סף'!E3</f>
        <v>0</v>
      </c>
      <c r="F4" s="159"/>
    </row>
    <row r="5" spans="1:6" ht="15.6" x14ac:dyDescent="0.3">
      <c r="A5" s="160" t="s">
        <v>99</v>
      </c>
      <c r="B5" s="160"/>
      <c r="C5" s="161"/>
      <c r="D5" s="162"/>
      <c r="E5" s="163"/>
      <c r="F5" s="164"/>
    </row>
    <row r="6" spans="1:6" ht="16.2" thickBot="1" x14ac:dyDescent="0.35">
      <c r="A6" s="165" t="s">
        <v>100</v>
      </c>
      <c r="B6" s="165"/>
      <c r="C6" s="161"/>
      <c r="D6" s="162"/>
      <c r="E6" s="163"/>
      <c r="F6" s="164"/>
    </row>
    <row r="7" spans="1:6" ht="47.4" thickBot="1" x14ac:dyDescent="0.3">
      <c r="A7" s="166" t="s">
        <v>101</v>
      </c>
      <c r="B7" s="167" t="s">
        <v>102</v>
      </c>
      <c r="C7" s="168" t="s">
        <v>103</v>
      </c>
      <c r="D7" s="169" t="s">
        <v>104</v>
      </c>
      <c r="E7" s="168" t="s">
        <v>103</v>
      </c>
      <c r="F7" s="169" t="s">
        <v>104</v>
      </c>
    </row>
    <row r="8" spans="1:6" ht="65.400000000000006" customHeight="1" x14ac:dyDescent="0.25">
      <c r="A8" s="45" t="s">
        <v>91</v>
      </c>
      <c r="B8" s="170">
        <v>0.2</v>
      </c>
      <c r="C8" s="171"/>
      <c r="D8" s="172"/>
      <c r="E8" s="171"/>
      <c r="F8" s="172"/>
    </row>
    <row r="9" spans="1:6" ht="72" customHeight="1" x14ac:dyDescent="0.25">
      <c r="A9" s="45" t="s">
        <v>92</v>
      </c>
      <c r="B9" s="173">
        <v>0.4</v>
      </c>
      <c r="C9" s="171"/>
      <c r="D9" s="172"/>
      <c r="E9" s="171"/>
      <c r="F9" s="172"/>
    </row>
    <row r="10" spans="1:6" ht="52.8" customHeight="1" x14ac:dyDescent="0.25">
      <c r="A10" s="45" t="s">
        <v>93</v>
      </c>
      <c r="B10" s="173">
        <v>0.2</v>
      </c>
      <c r="C10" s="171"/>
      <c r="D10" s="172"/>
      <c r="E10" s="171"/>
      <c r="F10" s="172"/>
    </row>
    <row r="11" spans="1:6" ht="48.6" customHeight="1" x14ac:dyDescent="0.25">
      <c r="A11" s="45" t="s">
        <v>94</v>
      </c>
      <c r="B11" s="174">
        <v>0.2</v>
      </c>
      <c r="C11" s="171"/>
      <c r="D11" s="172"/>
      <c r="E11" s="171"/>
      <c r="F11" s="172"/>
    </row>
    <row r="12" spans="1:6" ht="16.2" thickBot="1" x14ac:dyDescent="0.35">
      <c r="A12" s="175" t="s">
        <v>105</v>
      </c>
      <c r="B12" s="176">
        <f>SUM(B8:B11)</f>
        <v>1</v>
      </c>
      <c r="C12" s="177">
        <f>SUMPRODUCT($B$8:$B$11,C$8:C$11)*10</f>
        <v>0</v>
      </c>
      <c r="D12" s="178"/>
      <c r="E12" s="177">
        <f>SUMPRODUCT($B$8:$B$11,E$8:E$11)*10</f>
        <v>0</v>
      </c>
      <c r="F12" s="178"/>
    </row>
    <row r="14" spans="1:6" ht="31.2" x14ac:dyDescent="0.25">
      <c r="A14" s="179" t="s">
        <v>106</v>
      </c>
    </row>
    <row r="15" spans="1:6" ht="15.6" x14ac:dyDescent="0.25">
      <c r="A15" s="179"/>
    </row>
    <row r="16" spans="1:6" ht="15.6" x14ac:dyDescent="0.25">
      <c r="A16" s="179"/>
    </row>
    <row r="17" spans="1:1" ht="15.6" x14ac:dyDescent="0.25">
      <c r="A17" s="179"/>
    </row>
    <row r="18" spans="1:1" ht="15.6" x14ac:dyDescent="0.25">
      <c r="A18" s="179"/>
    </row>
    <row r="19" spans="1:1" ht="15.6" x14ac:dyDescent="0.25">
      <c r="A19" s="179"/>
    </row>
    <row r="20" spans="1:1" ht="15.6" x14ac:dyDescent="0.25">
      <c r="A20" s="179"/>
    </row>
    <row r="21" spans="1:1" ht="15.6" x14ac:dyDescent="0.25">
      <c r="A21" s="179" t="s">
        <v>107</v>
      </c>
    </row>
  </sheetData>
  <mergeCells count="14">
    <mergeCell ref="C12:D12"/>
    <mergeCell ref="E12:F12"/>
    <mergeCell ref="A5:B5"/>
    <mergeCell ref="C5:D5"/>
    <mergeCell ref="E5:F5"/>
    <mergeCell ref="A6:B6"/>
    <mergeCell ref="C6:D6"/>
    <mergeCell ref="E6:F6"/>
    <mergeCell ref="A3:B3"/>
    <mergeCell ref="C3:D3"/>
    <mergeCell ref="E3:F3"/>
    <mergeCell ref="A4:B4"/>
    <mergeCell ref="C4:D4"/>
    <mergeCell ref="E4:F4"/>
  </mergeCells>
  <dataValidations count="1">
    <dataValidation type="whole" allowBlank="1" showInputMessage="1" showErrorMessage="1" sqref="E8:E11 E20 E16:E18 C8:C11" xr:uid="{EF883B7F-8D54-44E6-B65E-92126B7D62ED}">
      <formula1>1</formula1>
      <formula2>10</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7D610-EEEE-486F-BE19-58A0BF45D17D}">
  <dimension ref="A1"/>
  <sheetViews>
    <sheetView rightToLeft="1" workbookViewId="0"/>
  </sheetViews>
  <sheetFormatPr defaultRowHeight="13.8" x14ac:dyDescent="0.2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55374-8CCF-4B8F-ACB9-C0066625DFE9}">
  <dimension ref="B3:D9"/>
  <sheetViews>
    <sheetView rightToLeft="1" workbookViewId="0">
      <selection activeCell="B11" sqref="B11"/>
    </sheetView>
  </sheetViews>
  <sheetFormatPr defaultRowHeight="13.8" x14ac:dyDescent="0.25"/>
  <cols>
    <col min="2" max="2" width="11.09765625" bestFit="1" customWidth="1"/>
    <col min="3" max="3" width="12.296875" customWidth="1"/>
    <col min="4" max="4" width="10.19921875" customWidth="1"/>
  </cols>
  <sheetData>
    <row r="3" spans="2:4" ht="14.4" thickBot="1" x14ac:dyDescent="0.3"/>
    <row r="4" spans="2:4" x14ac:dyDescent="0.25">
      <c r="B4" s="133" t="s">
        <v>31</v>
      </c>
      <c r="C4" s="134"/>
      <c r="D4" s="36">
        <v>1</v>
      </c>
    </row>
    <row r="5" spans="2:4" ht="34.200000000000003" customHeight="1" x14ac:dyDescent="0.25">
      <c r="B5" s="27" t="s">
        <v>4</v>
      </c>
      <c r="C5" s="28" t="s">
        <v>9</v>
      </c>
      <c r="D5" s="26"/>
    </row>
    <row r="6" spans="2:4" x14ac:dyDescent="0.25">
      <c r="B6" s="29">
        <v>0.7</v>
      </c>
      <c r="C6" s="30" t="s">
        <v>6</v>
      </c>
      <c r="D6" s="31">
        <f>IFERROR('ציון מחיר '!C5,0)</f>
        <v>0</v>
      </c>
    </row>
    <row r="7" spans="2:4" x14ac:dyDescent="0.25">
      <c r="B7" s="29">
        <v>0.3</v>
      </c>
      <c r="C7" s="30" t="s">
        <v>7</v>
      </c>
      <c r="D7" s="31">
        <f>IFERROR('ציון מחיר '!C6,0)</f>
        <v>0</v>
      </c>
    </row>
    <row r="8" spans="2:4" x14ac:dyDescent="0.25">
      <c r="B8" s="32">
        <f>SUM(B6:B7)</f>
        <v>1</v>
      </c>
      <c r="C8" s="33" t="s">
        <v>8</v>
      </c>
      <c r="D8" s="34">
        <f>(D6*$B6)+(D7*$B7)</f>
        <v>0</v>
      </c>
    </row>
    <row r="9" spans="2:4" ht="15.6" x14ac:dyDescent="0.25">
      <c r="B9" s="131" t="s">
        <v>22</v>
      </c>
      <c r="C9" s="132"/>
      <c r="D9" s="35">
        <f>_xlfn.RANK.EQ(D8,$D$8:$D$8,0)</f>
        <v>1</v>
      </c>
    </row>
  </sheetData>
  <mergeCells count="2">
    <mergeCell ref="B9:C9"/>
    <mergeCell ref="B4:C4"/>
  </mergeCells>
  <conditionalFormatting sqref="D9">
    <cfRule type="colorScale" priority="313">
      <colorScale>
        <cfvo type="min"/>
        <cfvo type="max"/>
        <color theme="6" tint="0.59999389629810485"/>
        <color rgb="FFFF0000"/>
      </colorScale>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10</vt:i4>
      </vt:variant>
    </vt:vector>
  </HeadingPairs>
  <TitlesOfParts>
    <vt:vector size="16" baseType="lpstr">
      <vt:lpstr>תנאי-סף</vt:lpstr>
      <vt:lpstr>ציון איכות</vt:lpstr>
      <vt:lpstr>ניסיון קודם - איכות תערוכות</vt:lpstr>
      <vt:lpstr>ראיון</vt:lpstr>
      <vt:lpstr>ציון מחיר </vt:lpstr>
      <vt:lpstr>סיכום</vt:lpstr>
      <vt:lpstr>'תנאי-סף'!_Ref12782250</vt:lpstr>
      <vt:lpstr>'תנאי-סף'!_Ref173487267</vt:lpstr>
      <vt:lpstr>'תנאי-סף'!_Ref263083897</vt:lpstr>
      <vt:lpstr>'תנאי-סף'!_Ref304980088</vt:lpstr>
      <vt:lpstr>'תנאי-סף'!_Ref370930661</vt:lpstr>
      <vt:lpstr>'תנאי-סף'!_Ref373241086</vt:lpstr>
      <vt:lpstr>'תנאי-סף'!_Ref88145835</vt:lpstr>
      <vt:lpstr>'ציון איכות'!אמות_מידה_איש_צוות_ראשון_1_פירוט_ושנים</vt:lpstr>
      <vt:lpstr>'תנאי-סף'!סכום_ערבות_הצעה_במילים</vt:lpstr>
      <vt:lpstr>'תנאי-סף'!תנאי_סף_אישור_ניהול_תקין</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gankovski</dc:creator>
  <cp:lastModifiedBy>Elihay Berko</cp:lastModifiedBy>
  <dcterms:created xsi:type="dcterms:W3CDTF">2022-03-01T08:16:12Z</dcterms:created>
  <dcterms:modified xsi:type="dcterms:W3CDTF">2022-06-29T12:40:27Z</dcterms:modified>
</cp:coreProperties>
</file>